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146" documentId="13_ncr:1_{D28ACF21-03D8-4285-BFBC-BF9D2D4AC80C}" xr6:coauthVersionLast="47" xr6:coauthVersionMax="47" xr10:uidLastSave="{6EEF05C7-2C90-46F1-B6EF-086E1EDB16C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S337" i="22"/>
  <c r="K254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<sst xmlns="http://schemas.openxmlformats.org/spreadsheetml/2006/main" count="1086" uniqueCount="628">
  <si>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</si>
  <si>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</si>
  <si>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</si>
  <si>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</si>
  <si>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</si>
  <si>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</si>
  <si>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</si>
  <si>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</si>
  <si>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</si>
  <si>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</si>
  <si>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</si>
  <si>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</si>
  <si>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</si>
  <si>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</si>
  <si>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</si>
  <si>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</si>
  <si>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</si>
  <si>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</si>
  <si>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</si>
  <si>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</si>
  <si>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</si>
  <si>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</si>
  <si>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</si>
  <si>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</si>
  <si>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</si>
  <si>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</si>
  <si>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</si>
  <si>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</si>
  <si>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</si>
  <si>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</si>
  <si>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</si>
  <si>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</si>
  <si>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</si>
  <si>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</si>
  <si>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</si>
  <si>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</si>
  <si>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</si>
  <si>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</si>
  <si>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</si>
  <si>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</si>
  <si>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</si>
  <si>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</si>
  <si>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</si>
  <si>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</si>
  <si>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</si>
  <si>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</si>
  <si>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</si>
  <si>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</si>
  <si>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</si>
  <si>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</si>
  <si>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</si>
  <si>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</si>
  <si>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</si>
  <si>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</si>
  <si>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</si>
  <si>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</si>
  <si>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</si>
  <si>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</si>
  <si>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</si>
  <si>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</si>
  <si>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</si>
  <si>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</si>
  <si>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</si>
  <si>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</si>
  <si>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</si>
  <si>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</si>
  <si>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</si>
  <si>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</si>
  <si>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</si>
  <si>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</si>
  <si>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</si>
  <si>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</si>
  <si>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</si>
  <si>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</si>
  <si>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</si>
  <si>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</si>
  <si>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</si>
  <si>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</si>
  <si>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</si>
  <si>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</si>
  <si>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</si>
  <si>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</si>
  <si>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</si>
  <si>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</si>
  <si>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</si>
  <si>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</si>
  <si>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</si>
  <si>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</si>
  <si>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</si>
  <si>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</si>
  <si>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</si>
  <si>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</si>
  <si>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</si>
  <si>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</si>
  <si>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</si>
  <si>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</si>
  <si>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</si>
  <si>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</si>
  <si>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</si>
  <si>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</si>
  <si>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</si>
  <si>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</si>
  <si>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</si>
  <si>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</si>
  <si>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</si>
  <si>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</si>
  <si>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</si>
  <si>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</si>
  <si>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</si>
  <si>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</si>
  <si>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</si>
  <si>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</si>
  <si>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</si>
  <si>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</si>
  <si>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</si>
  <si>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</si>
  <si>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</si>
  <si>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</si>
  <si>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</si>
  <si>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</si>
  <si>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</si>
  <si>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</si>
  <si>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</si>
  <si>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</si>
  <si>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</si>
  <si>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</si>
  <si>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</si>
  <si>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</si>
  <si>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</si>
  <si>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</si>
  <si>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</si>
  <si>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</si>
  <si>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</si>
  <si>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</si>
  <si>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</si>
  <si>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</si>
  <si>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</si>
  <si>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</si>
  <si>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</si>
  <si>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</si>
  <si>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</si>
  <si>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</si>
  <si>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</si>
  <si>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</si>
  <si>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</si>
  <si>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</si>
  <si>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</si>
  <si>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</si>
  <si>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</si>
  <si>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</si>
  <si>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</si>
  <si>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</si>
  <si>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</si>
  <si>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</si>
  <si>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</si>
  <si>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</si>
  <si>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</si>
  <si>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</si>
  <si>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</si>
  <si>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</si>
  <si>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</si>
  <si>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</si>
  <si>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</si>
  <si>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</si>
  <si>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</si>
  <si>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</si>
  <si>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</si>
  <si>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</si>
  <si>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</si>
  <si>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</si>
  <si>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</si>
  <si>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</si>
  <si>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</si>
  <si>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</si>
  <si>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</si>
  <si>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</si>
  <si>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</si>
  <si>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</si>
  <si>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</si>
  <si>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</si>
  <si>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</si>
  <si>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</si>
  <si>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</si>
  <si>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</si>
  <si>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</si>
  <si>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</si>
  <si>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</si>
  <si>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</si>
  <si>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</si>
  <si>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</si>
  <si>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</si>
  <si>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</si>
  <si>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</si>
  <si>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</si>
  <si>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</si>
  <si>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</si>
  <si>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</si>
  <si>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</si>
  <si>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</si>
  <si>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</si>
  <si>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</si>
  <si>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</si>
  <si>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</si>
  <si>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</si>
  <si>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</si>
  <si>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</si>
  <si>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</si>
  <si>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</si>
  <si>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</si>
  <si>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</si>
  <si>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</si>
  <si>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</si>
  <si>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</si>
  <si>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</si>
  <si>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</si>
  <si>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</si>
  <si>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</si>
  <si>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</si>
  <si>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</si>
  <si>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</si>
  <si>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</si>
  <si>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</si>
  <si>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</si>
  <si>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</si>
  <si>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</si>
  <si>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</si>
  <si>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</si>
  <si>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</si>
  <si>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</si>
  <si>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</si>
  <si>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</si>
  <si>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</si>
  <si>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</si>
  <si>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</si>
  <si>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</si>
  <si>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</si>
  <si>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</si>
  <si>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</si>
  <si>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</si>
  <si>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</si>
  <si>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</si>
  <si>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</si>
  <si>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</si>
  <si>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</si>
  <si>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</si>
  <si>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</si>
  <si>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</si>
  <si>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</si>
  <si>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</si>
  <si>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</si>
  <si>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</si>
  <si>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</si>
  <si>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</si>
  <si>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</si>
  <si>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</si>
  <si>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</si>
  <si>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</si>
  <si>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</si>
  <si>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</si>
  <si>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</si>
  <si>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</si>
  <si>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</si>
  <si>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</si>
  <si>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</si>
  <si>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</si>
  <si>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</si>
  <si>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</si>
  <si>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</si>
  <si>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</si>
  <si>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</si>
  <si>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</si>
  <si>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</si>
  <si>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</si>
  <si>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</si>
  <si>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</si>
  <si>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</si>
  <si>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</si>
  <si>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</si>
  <si>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</si>
  <si>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</si>
  <si>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</si>
  <si>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</si>
  <si>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</si>
  <si>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</si>
  <si>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</si>
  <si>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</si>
  <si>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</si>
  <si>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</si>
  <si>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</si>
  <si>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</si>
  <si>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</si>
  <si>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</si>
  <si>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</si>
  <si>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</si>
  <si>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</si>
  <si>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</si>
  <si>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</si>
  <si>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</si>
  <si>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</si>
  <si>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</si>
  <si>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</si>
  <si>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</si>
  <si>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</si>
  <si>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</si>
  <si>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</si>
  <si>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</si>
  <si>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</si>
  <si>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</si>
  <si>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</si>
  <si>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</si>
  <si>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</si>
  <si>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</si>
  <si>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</si>
  <si>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</si>
  <si>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</si>
  <si>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</si>
  <si>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</si>
  <si>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</si>
  <si>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</si>
  <si>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</si>
  <si>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</si>
  <si>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</si>
  <si>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</si>
  <si>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</si>
  <si>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</si>
  <si>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</si>
  <si>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</si>
  <si>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</si>
  <si>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</si>
  <si>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</si>
  <si>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</si>
  <si>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</si>
  <si>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</si>
  <si>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</si>
  <si>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</si>
  <si>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</si>
  <si>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</si>
  <si>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</si>
  <si>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</si>
  <si>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</si>
  <si>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</si>
  <si>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</si>
  <si>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</si>
  <si>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</si>
  <si>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</si>
  <si>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</si>
  <si>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</si>
  <si>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</si>
  <si>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</si>
  <si>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</si>
  <si>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</si>
  <si>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</si>
  <si>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</si>
  <si>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</si>
  <si>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</si>
  <si>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</si>
  <si>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</si>
  <si>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</si>
  <si>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</si>
  <si>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</si>
  <si>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</si>
  <si>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</si>
  <si>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</si>
  <si>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</si>
  <si>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</si>
  <si>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</si>
  <si>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</si>
  <si>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</si>
  <si>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</si>
  <si>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</si>
  <si>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</si>
  <si>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</si>
  <si>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</si>
  <si>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</si>
  <si>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</si>
  <si>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</si>
  <si>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</si>
  <si>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</si>
  <si>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</si>
  <si>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</si>
  <si>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</si>
  <si>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</si>
  <si>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</si>
  <si>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</si>
  <si>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</si>
  <si>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</si>
  <si>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</si>
  <si>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</si>
  <si>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</si>
  <si>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</si>
  <si>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</si>
  <si>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</si>
  <si>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</si>
  <si>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</si>
  <si>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</si>
  <si>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</si>
  <si>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</si>
  <si>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</si>
  <si>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</si>
  <si>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</si>
  <si>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</si>
  <si>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</si>
  <si>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</si>
  <si>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</si>
  <si>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</si>
  <si>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</si>
  <si>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</si>
  <si>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</si>
  <si>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</si>
  <si>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</si>
  <si>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</si>
  <si>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</si>
  <si>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</si>
  <si>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</si>
  <si>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</si>
  <si>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</si>
  <si>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</si>
  <si>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</si>
  <si>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</si>
  <si>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</si>
  <si>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</si>
  <si>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</si>
  <si>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</si>
  <si>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</si>
  <si>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</si>
  <si>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</si>
  <si>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</si>
  <si>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</si>
  <si>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</si>
  <si>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</si>
  <si>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</si>
  <si>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</si>
  <si>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</si>
  <si>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</si>
  <si>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</si>
  <si>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</si>
  <si>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</si>
  <si>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</si>
  <si>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</si>
  <si>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</si>
  <si>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</si>
  <si>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</si>
  <si>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</si>
  <si>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</si>
  <si>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</si>
  <si>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</si>
  <si>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</si>
  <si>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</si>
  <si>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</si>
  <si>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</si>
  <si>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</si>
  <si>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</si>
  <si>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</si>
  <si>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</si>
  <si>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</si>
  <si>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</si>
  <si>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</si>
  <si>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</si>
  <si>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</si>
  <si>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</si>
  <si>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</si>
  <si>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</si>
  <si>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</si>
  <si>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</si>
  <si>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</si>
  <si>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</si>
  <si>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</si>
  <si>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</si>
  <si>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</si>
  <si>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</si>
  <si>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</si>
  <si>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</si>
  <si>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</si>
  <si>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</si>
  <si>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</si>
  <si>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</si>
  <si>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</si>
  <si>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</si>
  <si>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</si>
  <si>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</si>
  <si>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</si>
  <si>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</si>
  <si>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</si>
  <si>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</si>
  <si>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</si>
  <si>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</si>
  <si>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</si>
  <si>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</si>
  <si>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</si>
  <si>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</si>
  <si>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</si>
  <si>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</si>
  <si>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</si>
  <si>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</si>
  <si>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</si>
  <si>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</si>
  <si>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</si>
  <si>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</si>
  <si>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</si>
  <si>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</si>
  <si>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</si>
  <si>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</si>
  <si>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</si>
  <si>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</si>
  <si>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</si>
  <si>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</si>
  <si>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</si>
  <si>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</si>
  <si>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</si>
  <si>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</si>
  <si>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</si>
  <si>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</si>
  <si>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</si>
  <si>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</si>
  <si>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</si>
  <si>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</si>
  <si>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</si>
  <si>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</si>
  <si>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</si>
  <si>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</si>
  <si>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</si>
  <si>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</si>
  <si>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</si>
  <si>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</si>
  <si>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</si>
  <si>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</si>
  <si>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</si>
  <si>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</si>
  <si>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</si>
  <si>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</si>
  <si>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</si>
  <si>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</si>
  <si>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</si>
  <si>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</si>
  <si>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</si>
  <si>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</si>
  <si>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</si>
  <si>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</si>
  <si>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</si>
  <si>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</si>
  <si>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</si>
  <si>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</si>
  <si>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</si>
  <si>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</si>
  <si>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</si>
  <si>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</si>
  <si>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</si>
  <si>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</si>
  <si>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</si>
  <si>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</si>
  <si>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</si>
  <si>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</si>
  <si>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</si>
  <si>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</si>
  <si>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</si>
  <si>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</si>
  <si>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</si>
  <si>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</si>
  <si>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</si>
  <si>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</si>
  <si>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</si>
  <si>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</si>
  <si>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</si>
  <si>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</si>
  <si>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</si>
  <si>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</si>
  <si>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</si>
  <si>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</si>
  <si>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</si>
  <si>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</si>
  <si>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</si>
  <si>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</si>
  <si>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</si>
  <si>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</si>
  <si>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</si>
  <si>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</si>
  <si>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</si>
  <si>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</si>
  <si>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</si>
  <si>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</si>
  <si>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</si>
  <si>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</si>
  <si>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</si>
  <si>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</si>
  <si>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</si>
  <si>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</si>
  <si>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</si>
  <si>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</si>
  <si>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</si>
  <si>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</si>
  <si>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</si>
  <si>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</si>
  <si>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</si>
  <si>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</si>
  <si>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</si>
  <si>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</si>
  <si>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</si>
  <si>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</si>
  <si>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</si>
  <si>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</si>
  <si>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</si>
  <si>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</si>
  <si>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</si>
  <si>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</si>
  <si>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</si>
  <si>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</si>
  <si>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</si>
  <si>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</si>
  <si>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</si>
  <si>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</si>
  <si>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</si>
  <si>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</si>
  <si>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</si>
  <si>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</si>
  <si>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</si>
  <si>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</si>
  <si>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</si>
  <si>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</si>
  <si>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</si>
  <si>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</si>
  <si>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</si>
  <si>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</si>
  <si>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</si>
  <si>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26 UF5</t>
  </si>
  <si>
    <t>Quebrada Botija</t>
  </si>
  <si>
    <t>1.1</t>
  </si>
  <si>
    <t>2.1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</si>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</sst>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I8" sqref="BI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6">
        <v>30</v>
      </c>
      <c r="AL5" s="176"/>
      <c r="AM5" s="18" t="s">
        <v>4</v>
      </c>
      <c r="AN5" s="133">
        <v>3</v>
      </c>
      <c r="AO5" s="133"/>
      <c r="AP5" s="18" t="s">
        <v>4</v>
      </c>
      <c r="AQ5" s="133">
        <v>2024</v>
      </c>
      <c r="AR5" s="133"/>
      <c r="AS5" s="133"/>
      <c r="AT5" s="133"/>
      <c r="AU5" s="133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3">
        <v>8</v>
      </c>
      <c r="AA7" s="133"/>
      <c r="AB7" s="18" t="s">
        <v>6</v>
      </c>
      <c r="AC7" s="133">
        <v>15</v>
      </c>
      <c r="AD7" s="133"/>
      <c r="AE7" s="72"/>
      <c r="AF7" s="20" t="s">
        <v>627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4" t="s">
        <v>623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1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4" t="s">
        <v>620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4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3</v>
      </c>
      <c r="AF28" s="124">
        <v>9</v>
      </c>
      <c r="AG28" s="124">
        <v>3</v>
      </c>
      <c r="AH28" s="124">
        <v>8</v>
      </c>
      <c r="AI28" s="124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9</v>
      </c>
      <c r="AT28" s="124">
        <v>3</v>
      </c>
      <c r="AU28" s="124">
        <v>7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6</v>
      </c>
      <c r="AP30" s="124">
        <v>3</v>
      </c>
      <c r="AQ30" s="18" t="s">
        <v>25</v>
      </c>
      <c r="AR30" s="8" t="s">
        <v>31</v>
      </c>
      <c r="AS30" s="124">
        <v>6</v>
      </c>
      <c r="AT30" s="124">
        <v>9</v>
      </c>
      <c r="AU30" s="124">
        <v>9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4" t="s">
        <v>624</v>
      </c>
      <c r="L32" s="174"/>
      <c r="M32" s="174"/>
      <c r="N32" s="174"/>
      <c r="O32" s="174"/>
      <c r="P32" s="174"/>
      <c r="Q32" s="174"/>
      <c r="R32" s="174"/>
      <c r="S32" s="174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6</v>
      </c>
      <c r="AP32" s="124">
        <v>3</v>
      </c>
      <c r="AQ32" s="18" t="s">
        <v>25</v>
      </c>
      <c r="AR32" s="8" t="s">
        <v>31</v>
      </c>
      <c r="AS32" s="124">
        <v>7</v>
      </c>
      <c r="AT32" s="124">
        <v>1</v>
      </c>
      <c r="AU32" s="124">
        <v>2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1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1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3">
        <v>14.1</v>
      </c>
      <c r="J41" s="133"/>
      <c r="K41" s="133"/>
      <c r="L41" s="133"/>
      <c r="N41" s="10" t="s">
        <v>44</v>
      </c>
      <c r="T41" s="133">
        <v>11.5</v>
      </c>
      <c r="U41" s="133"/>
      <c r="V41" s="133"/>
      <c r="W41" s="133"/>
      <c r="X41" s="30"/>
      <c r="Y41" s="17"/>
      <c r="Z41" s="10" t="s">
        <v>45</v>
      </c>
      <c r="AG41" s="133">
        <v>1</v>
      </c>
      <c r="AH41" s="133"/>
      <c r="AI41" s="133"/>
      <c r="AL41" s="10" t="s">
        <v>46</v>
      </c>
      <c r="AS41" s="133">
        <v>2</v>
      </c>
      <c r="AT41" s="133"/>
      <c r="AU41" s="133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3">
        <v>0</v>
      </c>
      <c r="L43" s="133"/>
      <c r="N43" s="10" t="s">
        <v>48</v>
      </c>
      <c r="T43" s="133">
        <v>1</v>
      </c>
      <c r="U43" s="133"/>
      <c r="V43" s="133"/>
      <c r="W43" s="133"/>
      <c r="X43" s="30"/>
      <c r="Y43" s="17"/>
      <c r="Z43" s="10" t="s">
        <v>49</v>
      </c>
      <c r="AE43" s="8"/>
      <c r="AF43" s="8"/>
      <c r="AG43" s="8" t="s">
        <v>50</v>
      </c>
      <c r="AK43" s="133">
        <v>1</v>
      </c>
      <c r="AL43" s="133"/>
      <c r="AM43" s="133"/>
      <c r="AO43" s="8" t="s">
        <v>51</v>
      </c>
      <c r="AS43" s="133">
        <v>1</v>
      </c>
      <c r="AT43" s="133"/>
      <c r="AU43" s="133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3" t="s">
        <v>621</v>
      </c>
      <c r="J45" s="133"/>
      <c r="K45" s="13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3">
        <v>3.65</v>
      </c>
      <c r="AL45" s="133"/>
      <c r="AM45" s="133"/>
      <c r="AO45" s="8" t="s">
        <v>51</v>
      </c>
      <c r="AS45" s="133">
        <v>3.65</v>
      </c>
      <c r="AT45" s="133"/>
      <c r="AU45" s="133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3" t="s">
        <v>621</v>
      </c>
      <c r="N47" s="133"/>
      <c r="O47" s="133"/>
      <c r="Q47" s="8" t="s">
        <v>51</v>
      </c>
      <c r="U47" s="133" t="s">
        <v>621</v>
      </c>
      <c r="V47" s="133"/>
      <c r="W47" s="133"/>
      <c r="X47" s="32"/>
      <c r="Y47" s="17"/>
      <c r="Z47" s="10" t="s">
        <v>55</v>
      </c>
      <c r="AG47" s="8" t="s">
        <v>50</v>
      </c>
      <c r="AK47" s="133">
        <f>3.65*2</f>
        <v>7.3</v>
      </c>
      <c r="AL47" s="133"/>
      <c r="AM47" s="133"/>
      <c r="AO47" s="8" t="s">
        <v>51</v>
      </c>
      <c r="AS47" s="133">
        <f>3.65*2</f>
        <v>7.3</v>
      </c>
      <c r="AT47" s="133"/>
      <c r="AU47" s="133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3">
        <v>4</v>
      </c>
      <c r="J49" s="133"/>
      <c r="K49" s="133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3">
        <v>1.8</v>
      </c>
      <c r="AL49" s="133"/>
      <c r="AM49" s="133"/>
      <c r="AO49" s="8" t="s">
        <v>59</v>
      </c>
      <c r="AS49" s="133">
        <v>1.8</v>
      </c>
      <c r="AT49" s="133"/>
      <c r="AU49" s="133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3">
        <f>+AK45+AK49</f>
        <v>5.45</v>
      </c>
      <c r="N51" s="133"/>
      <c r="O51" s="133"/>
      <c r="Q51" s="8" t="s">
        <v>51</v>
      </c>
      <c r="U51" s="133">
        <f>+AS45+AS49</f>
        <v>5.45</v>
      </c>
      <c r="V51" s="133"/>
      <c r="W51" s="133"/>
      <c r="X51" s="32"/>
      <c r="Y51" s="24"/>
      <c r="Z51" s="10" t="s">
        <v>61</v>
      </c>
      <c r="AG51" s="13"/>
      <c r="AH51" s="133">
        <v>0</v>
      </c>
      <c r="AI51" s="133"/>
      <c r="AK51" s="10" t="s">
        <v>62</v>
      </c>
      <c r="AL51" s="10"/>
      <c r="AS51" s="133">
        <v>0</v>
      </c>
      <c r="AT51" s="133"/>
      <c r="AU51" s="133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9">
        <v>0.3</v>
      </c>
      <c r="M90" s="139"/>
      <c r="N90" s="139"/>
      <c r="O90" s="8"/>
      <c r="P90" s="133">
        <f>+I41</f>
        <v>14.1</v>
      </c>
      <c r="Q90" s="133"/>
      <c r="R90" s="133"/>
      <c r="S90" s="58"/>
      <c r="T90" s="133">
        <v>0.85</v>
      </c>
      <c r="U90" s="133"/>
      <c r="V90" s="133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3">
        <v>0</v>
      </c>
      <c r="AG90" s="133"/>
      <c r="AH90" s="133"/>
      <c r="AI90" s="133"/>
      <c r="AJ90" s="50"/>
      <c r="AK90" s="139">
        <v>10.9</v>
      </c>
      <c r="AL90" s="139"/>
      <c r="AM90" s="139"/>
      <c r="AN90" s="50"/>
      <c r="AO90" s="133">
        <v>0.3</v>
      </c>
      <c r="AP90" s="133"/>
      <c r="AQ90" s="133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9">
        <v>0.3</v>
      </c>
      <c r="M92" s="139"/>
      <c r="N92" s="139"/>
      <c r="O92" s="8"/>
      <c r="P92" s="133">
        <f>+I41</f>
        <v>14.1</v>
      </c>
      <c r="Q92" s="133"/>
      <c r="R92" s="133"/>
      <c r="S92" s="58"/>
      <c r="T92" s="133">
        <v>0.85</v>
      </c>
      <c r="U92" s="133"/>
      <c r="V92" s="133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3">
        <f>+I41</f>
        <v>14.1</v>
      </c>
      <c r="AG92" s="133"/>
      <c r="AH92" s="133"/>
      <c r="AI92" s="133"/>
      <c r="AJ92" s="50"/>
      <c r="AK92" s="139">
        <v>10.9</v>
      </c>
      <c r="AL92" s="139"/>
      <c r="AM92" s="139"/>
      <c r="AN92" s="50"/>
      <c r="AO92" s="133">
        <v>0.3</v>
      </c>
      <c r="AP92" s="133"/>
      <c r="AQ92" s="133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3"/>
      <c r="M94" s="133"/>
      <c r="N94" s="133"/>
      <c r="O94" s="8"/>
      <c r="P94" s="133"/>
      <c r="Q94" s="133"/>
      <c r="R94" s="133"/>
      <c r="S94" s="58"/>
      <c r="T94" s="139"/>
      <c r="U94" s="139"/>
      <c r="V94" s="139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40"/>
      <c r="AG94" s="140"/>
      <c r="AH94" s="140"/>
      <c r="AI94" s="140"/>
      <c r="AJ94" s="7"/>
      <c r="AK94" s="140"/>
      <c r="AL94" s="140"/>
      <c r="AM94" s="140"/>
      <c r="AN94" s="7"/>
      <c r="AO94" s="140"/>
      <c r="AP94" s="140"/>
      <c r="AQ94" s="140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3"/>
      <c r="M96" s="133"/>
      <c r="N96" s="133"/>
      <c r="O96" s="8"/>
      <c r="P96" s="133"/>
      <c r="Q96" s="133"/>
      <c r="R96" s="133"/>
      <c r="S96" s="58"/>
      <c r="T96" s="139"/>
      <c r="U96" s="139"/>
      <c r="V96" s="139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0"/>
      <c r="AG96" s="140"/>
      <c r="AH96" s="140"/>
      <c r="AI96" s="140"/>
      <c r="AJ96" s="7"/>
      <c r="AK96" s="140"/>
      <c r="AL96" s="140"/>
      <c r="AM96" s="140"/>
      <c r="AN96" s="7"/>
      <c r="AO96" s="140"/>
      <c r="AP96" s="140"/>
      <c r="AQ96" s="140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3"/>
      <c r="M98" s="133"/>
      <c r="N98" s="133"/>
      <c r="O98" s="8"/>
      <c r="P98" s="133"/>
      <c r="Q98" s="133"/>
      <c r="R98" s="133"/>
      <c r="S98" s="58"/>
      <c r="T98" s="139"/>
      <c r="U98" s="139"/>
      <c r="V98" s="139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40"/>
      <c r="AG98" s="140"/>
      <c r="AH98" s="140"/>
      <c r="AI98" s="140"/>
      <c r="AJ98" s="7"/>
      <c r="AK98" s="140"/>
      <c r="AL98" s="140"/>
      <c r="AM98" s="140"/>
      <c r="AN98" s="7"/>
      <c r="AO98" s="140"/>
      <c r="AP98" s="140"/>
      <c r="AQ98" s="140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9"/>
      <c r="M100" s="139"/>
      <c r="N100" s="139"/>
      <c r="O100" s="8"/>
      <c r="P100" s="133"/>
      <c r="Q100" s="133"/>
      <c r="R100" s="133"/>
      <c r="S100" s="58"/>
      <c r="T100" s="133"/>
      <c r="U100" s="133"/>
      <c r="V100" s="133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0"/>
      <c r="AG100" s="140"/>
      <c r="AH100" s="140"/>
      <c r="AI100" s="140"/>
      <c r="AJ100" s="7"/>
      <c r="AK100" s="140"/>
      <c r="AL100" s="140"/>
      <c r="AM100" s="140"/>
      <c r="AN100" s="7"/>
      <c r="AO100" s="140"/>
      <c r="AP100" s="140"/>
      <c r="AQ100" s="140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9"/>
      <c r="M102" s="139"/>
      <c r="N102" s="139"/>
      <c r="O102" s="8"/>
      <c r="P102" s="133"/>
      <c r="Q102" s="133"/>
      <c r="R102" s="133"/>
      <c r="S102" s="58"/>
      <c r="T102" s="133"/>
      <c r="U102" s="133"/>
      <c r="V102" s="133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0"/>
      <c r="AG102" s="140"/>
      <c r="AH102" s="140"/>
      <c r="AI102" s="140"/>
      <c r="AJ102" s="7"/>
      <c r="AK102" s="140"/>
      <c r="AL102" s="140"/>
      <c r="AM102" s="140"/>
      <c r="AN102" s="7"/>
      <c r="AO102" s="140"/>
      <c r="AP102" s="140"/>
      <c r="AQ102" s="140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9">
        <f>+AK45+AK49+AS45+AS49</f>
        <v>10.9</v>
      </c>
      <c r="M104" s="139"/>
      <c r="N104" s="139"/>
      <c r="O104" s="8"/>
      <c r="P104" s="133">
        <f>+I41</f>
        <v>14.1</v>
      </c>
      <c r="Q104" s="133"/>
      <c r="R104" s="133"/>
      <c r="S104" s="58"/>
      <c r="T104" s="133">
        <v>0.5</v>
      </c>
      <c r="U104" s="133"/>
      <c r="V104" s="133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0"/>
      <c r="AG104" s="140"/>
      <c r="AH104" s="140"/>
      <c r="AI104" s="140"/>
      <c r="AJ104" s="7"/>
      <c r="AK104" s="140"/>
      <c r="AL104" s="140"/>
      <c r="AM104" s="140"/>
      <c r="AN104" s="7"/>
      <c r="AO104" s="140"/>
      <c r="AP104" s="140"/>
      <c r="AQ104" s="140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0"/>
      <c r="AG106" s="140"/>
      <c r="AH106" s="140"/>
      <c r="AI106" s="140"/>
      <c r="AJ106" s="7"/>
      <c r="AK106" s="140"/>
      <c r="AL106" s="140"/>
      <c r="AM106" s="140"/>
      <c r="AN106" s="7"/>
      <c r="AO106" s="140"/>
      <c r="AP106" s="140"/>
      <c r="AQ106" s="140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0"/>
      <c r="AG108" s="140"/>
      <c r="AH108" s="140"/>
      <c r="AI108" s="140"/>
      <c r="AJ108" s="7"/>
      <c r="AK108" s="140"/>
      <c r="AL108" s="140"/>
      <c r="AM108" s="140"/>
      <c r="AN108" s="7"/>
      <c r="AO108" s="140"/>
      <c r="AP108" s="140"/>
      <c r="AQ108" s="140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3">
        <v>1</v>
      </c>
      <c r="L113" s="133"/>
      <c r="M113" s="118"/>
      <c r="N113" s="118"/>
      <c r="O113" s="140"/>
      <c r="P113" s="140"/>
      <c r="Q113" s="118"/>
      <c r="R113" s="118"/>
      <c r="S113" s="140"/>
      <c r="T113" s="140"/>
      <c r="U113" s="118"/>
      <c r="V113" s="118"/>
      <c r="W113" s="140"/>
      <c r="X113" s="140"/>
      <c r="Y113" s="118"/>
      <c r="Z113" s="118"/>
      <c r="AA113" s="140"/>
      <c r="AB113" s="140"/>
      <c r="AC113" s="118"/>
      <c r="AD113" s="118"/>
      <c r="AE113" s="140"/>
      <c r="AF113" s="140"/>
      <c r="AG113" s="118"/>
      <c r="AH113" s="118"/>
      <c r="AI113" s="140"/>
      <c r="AJ113" s="140"/>
      <c r="AK113" s="118"/>
      <c r="AL113" s="118"/>
      <c r="AM113" s="140"/>
      <c r="AN113" s="140"/>
      <c r="AO113" s="118"/>
      <c r="AP113" s="118"/>
      <c r="AQ113" s="140"/>
      <c r="AR113" s="140"/>
      <c r="AS113" s="118"/>
      <c r="AT113" s="118"/>
      <c r="AU113" s="140"/>
      <c r="AV113" s="140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9">
        <v>12.3</v>
      </c>
      <c r="L116" s="139"/>
      <c r="M116" s="118"/>
      <c r="N116" s="118"/>
      <c r="O116" s="140"/>
      <c r="P116" s="140"/>
      <c r="Q116" s="118"/>
      <c r="R116" s="118"/>
      <c r="S116" s="140"/>
      <c r="T116" s="140"/>
      <c r="U116" s="118"/>
      <c r="V116" s="118"/>
      <c r="W116" s="140"/>
      <c r="X116" s="140"/>
      <c r="Y116" s="118"/>
      <c r="Z116" s="118"/>
      <c r="AA116" s="140"/>
      <c r="AB116" s="140"/>
      <c r="AC116" s="118"/>
      <c r="AD116" s="118"/>
      <c r="AE116" s="140"/>
      <c r="AF116" s="140"/>
      <c r="AG116" s="118"/>
      <c r="AH116" s="118"/>
      <c r="AI116" s="140"/>
      <c r="AJ116" s="140"/>
      <c r="AK116" s="118"/>
      <c r="AL116" s="118"/>
      <c r="AM116" s="140"/>
      <c r="AN116" s="140"/>
      <c r="AO116" s="118"/>
      <c r="AP116" s="118"/>
      <c r="AQ116" s="140"/>
      <c r="AR116" s="140"/>
      <c r="AS116" s="118"/>
      <c r="AT116" s="118"/>
      <c r="AU116" s="140"/>
      <c r="AV116" s="140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0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9">
        <v>0.2</v>
      </c>
      <c r="L136" s="139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9">
        <v>0.75</v>
      </c>
      <c r="L141" s="139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9">
        <v>1.45</v>
      </c>
      <c r="L143" s="139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3">
        <v>1</v>
      </c>
      <c r="L154" s="133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3">
        <v>0</v>
      </c>
      <c r="L156" s="133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3">
        <v>0</v>
      </c>
      <c r="L158" s="133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3">
        <v>0</v>
      </c>
      <c r="L164" s="133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3">
        <v>5</v>
      </c>
      <c r="L184" s="133"/>
      <c r="M184" s="118"/>
      <c r="N184" s="118"/>
      <c r="O184" s="133"/>
      <c r="P184" s="133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1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3" t="s">
        <v>621</v>
      </c>
      <c r="L188" s="133"/>
      <c r="M188" s="118"/>
      <c r="N188" s="118"/>
      <c r="O188" s="133"/>
      <c r="P188" s="133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39">
        <v>0.5</v>
      </c>
      <c r="L192" s="139"/>
      <c r="M192" s="7"/>
      <c r="N192" s="7"/>
      <c r="O192" s="139"/>
      <c r="P192" s="139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39">
        <v>0.5</v>
      </c>
      <c r="L193" s="139"/>
      <c r="M193" s="7"/>
      <c r="N193" s="7"/>
      <c r="O193" s="139"/>
      <c r="P193" s="139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39">
        <v>0.5</v>
      </c>
      <c r="L194" s="139"/>
      <c r="M194" s="7"/>
      <c r="N194" s="7"/>
      <c r="O194" s="139"/>
      <c r="P194" s="139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39">
        <v>0.9</v>
      </c>
      <c r="L196" s="139"/>
      <c r="M196" s="7"/>
      <c r="N196" s="7"/>
      <c r="O196" s="139"/>
      <c r="P196" s="139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39">
        <v>0.9</v>
      </c>
      <c r="L197" s="139"/>
      <c r="M197" s="7"/>
      <c r="N197" s="7"/>
      <c r="O197" s="139"/>
      <c r="P197" s="139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39">
        <v>0.9</v>
      </c>
      <c r="L198" s="139"/>
      <c r="M198" s="7"/>
      <c r="N198" s="7"/>
      <c r="O198" s="139"/>
      <c r="P198" s="139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39">
        <v>0.5</v>
      </c>
      <c r="L200" s="139"/>
      <c r="M200" s="7"/>
      <c r="N200" s="7"/>
      <c r="O200" s="139"/>
      <c r="P200" s="139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39">
        <v>0.5</v>
      </c>
      <c r="L201" s="139"/>
      <c r="M201" s="7"/>
      <c r="N201" s="7"/>
      <c r="O201" s="139"/>
      <c r="P201" s="139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39">
        <v>0.5</v>
      </c>
      <c r="L202" s="139"/>
      <c r="M202" s="7"/>
      <c r="N202" s="7"/>
      <c r="O202" s="139"/>
      <c r="P202" s="139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39">
        <v>0.9</v>
      </c>
      <c r="L204" s="139"/>
      <c r="M204" s="7"/>
      <c r="N204" s="7"/>
      <c r="O204" s="139"/>
      <c r="P204" s="139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39">
        <v>0.9</v>
      </c>
      <c r="L205" s="139"/>
      <c r="M205" s="7"/>
      <c r="N205" s="7"/>
      <c r="O205" s="139"/>
      <c r="P205" s="139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39">
        <v>0.9</v>
      </c>
      <c r="L206" s="139"/>
      <c r="M206" s="7"/>
      <c r="N206" s="7"/>
      <c r="O206" s="139"/>
      <c r="P206" s="139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9">
        <v>2.2000000000000002</v>
      </c>
      <c r="L208" s="139"/>
      <c r="M208" s="7"/>
      <c r="N208" s="7"/>
      <c r="O208" s="139"/>
      <c r="P208" s="139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9">
        <v>13.25</v>
      </c>
      <c r="L210" s="139"/>
      <c r="M210" s="7"/>
      <c r="N210" s="7"/>
      <c r="O210" s="172"/>
      <c r="P210" s="172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9">
        <f>+K201</f>
        <v>0.5</v>
      </c>
      <c r="L212" s="139"/>
      <c r="M212" s="7"/>
      <c r="N212" s="7"/>
      <c r="O212" s="139"/>
      <c r="P212" s="139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9">
        <v>0.05</v>
      </c>
      <c r="L214" s="139"/>
      <c r="M214" s="7"/>
      <c r="N214" s="7"/>
      <c r="O214" s="139"/>
      <c r="P214" s="139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9" t="s">
        <v>621</v>
      </c>
      <c r="L216" s="139"/>
      <c r="M216" s="7"/>
      <c r="N216" s="7"/>
      <c r="O216" s="139"/>
      <c r="P216" s="139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9" t="s">
        <v>621</v>
      </c>
      <c r="L218" s="139"/>
      <c r="M218" s="7"/>
      <c r="N218" s="7"/>
      <c r="O218" s="139"/>
      <c r="P218" s="139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9">
        <v>0.3</v>
      </c>
      <c r="L220" s="139"/>
      <c r="M220" s="7"/>
      <c r="N220" s="7"/>
      <c r="O220" s="139"/>
      <c r="P220" s="139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3">
        <v>0.05</v>
      </c>
      <c r="L222" s="173"/>
      <c r="M222" s="7"/>
      <c r="N222" s="7"/>
      <c r="O222" s="173"/>
      <c r="P222" s="173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9">
        <v>0.05</v>
      </c>
      <c r="L224" s="139"/>
      <c r="M224" s="7"/>
      <c r="N224" s="7"/>
      <c r="O224" s="139"/>
      <c r="P224" s="139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9">
        <v>0.3</v>
      </c>
      <c r="L226" s="139"/>
      <c r="M226" s="7"/>
      <c r="N226" s="7"/>
      <c r="O226" s="139"/>
      <c r="P226" s="139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3">
        <v>0.05</v>
      </c>
      <c r="L228" s="173"/>
      <c r="M228" s="7"/>
      <c r="N228" s="7"/>
      <c r="O228" s="173"/>
      <c r="P228" s="173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9">
        <v>0.05</v>
      </c>
      <c r="L230" s="139"/>
      <c r="M230" s="7"/>
      <c r="N230" s="7"/>
      <c r="O230" s="139"/>
      <c r="P230" s="139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39">
        <v>0.2</v>
      </c>
      <c r="L234" s="139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39">
        <v>0.2</v>
      </c>
      <c r="L235" s="139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39">
        <v>0.2</v>
      </c>
      <c r="L236" s="139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39">
        <v>0.9</v>
      </c>
      <c r="L238" s="139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39">
        <v>0.9</v>
      </c>
      <c r="L239" s="139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39">
        <v>0.9</v>
      </c>
      <c r="L240" s="139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39">
        <v>0.2</v>
      </c>
      <c r="L242" s="139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39">
        <v>0.2</v>
      </c>
      <c r="L243" s="139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39">
        <v>0.2</v>
      </c>
      <c r="L244" s="139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39">
        <v>0.9</v>
      </c>
      <c r="L246" s="139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39">
        <v>0.9</v>
      </c>
      <c r="L247" s="139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39">
        <v>0.9</v>
      </c>
      <c r="L248" s="139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9">
        <v>6.17</v>
      </c>
      <c r="L250" s="139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9">
        <v>8.3000000000000007</v>
      </c>
      <c r="L252" s="139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9">
        <f>+K243</f>
        <v>0.2</v>
      </c>
      <c r="L254" s="139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3">
        <v>1</v>
      </c>
      <c r="L307" s="133"/>
      <c r="M307" s="50"/>
      <c r="N307" s="50"/>
      <c r="O307" s="133" t="s">
        <v>625</v>
      </c>
      <c r="P307" s="133"/>
      <c r="Q307" s="7"/>
      <c r="R307" s="7"/>
      <c r="S307" s="133">
        <v>2</v>
      </c>
      <c r="T307" s="133"/>
      <c r="U307" s="118"/>
      <c r="V307" s="118"/>
      <c r="W307" s="140" t="s">
        <v>626</v>
      </c>
      <c r="X307" s="140"/>
      <c r="Y307" s="118"/>
      <c r="Z307" s="118"/>
      <c r="AA307" s="140"/>
      <c r="AB307" s="140"/>
      <c r="AC307" s="118"/>
      <c r="AD307" s="118"/>
      <c r="AE307" s="140"/>
      <c r="AF307" s="140"/>
      <c r="AG307" s="118"/>
      <c r="AH307" s="118"/>
      <c r="AI307" s="140"/>
      <c r="AJ307" s="140"/>
      <c r="AK307" s="118"/>
      <c r="AL307" s="118"/>
      <c r="AM307" s="140"/>
      <c r="AN307" s="140"/>
      <c r="AO307" s="118"/>
      <c r="AP307" s="118"/>
      <c r="AQ307" s="140"/>
      <c r="AR307" s="140"/>
      <c r="AS307" s="118"/>
      <c r="AT307" s="118"/>
      <c r="AU307" s="140"/>
      <c r="AV307" s="140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2</v>
      </c>
      <c r="P310" s="20">
        <v>1</v>
      </c>
      <c r="Q310" s="7"/>
      <c r="R310" s="7"/>
      <c r="S310" s="124">
        <v>1</v>
      </c>
      <c r="T310" s="20">
        <v>0</v>
      </c>
      <c r="U310" s="118"/>
      <c r="V310" s="118"/>
      <c r="W310" s="124">
        <v>2</v>
      </c>
      <c r="X310" s="20">
        <v>1</v>
      </c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>
        <v>1</v>
      </c>
      <c r="T312" s="20">
        <v>0</v>
      </c>
      <c r="U312" s="118"/>
      <c r="V312" s="118"/>
      <c r="W312" s="124">
        <v>1</v>
      </c>
      <c r="X312" s="20">
        <v>0</v>
      </c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>
        <v>0</v>
      </c>
      <c r="T314" s="123"/>
      <c r="U314" s="118"/>
      <c r="V314" s="118"/>
      <c r="W314" s="124">
        <v>0</v>
      </c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4">
        <v>1</v>
      </c>
      <c r="T316" s="20">
        <v>0</v>
      </c>
      <c r="U316" s="118"/>
      <c r="V316" s="118"/>
      <c r="W316" s="124">
        <v>1</v>
      </c>
      <c r="X316" s="20">
        <v>0</v>
      </c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>
        <v>1</v>
      </c>
      <c r="T318" s="20">
        <v>0</v>
      </c>
      <c r="U318" s="118"/>
      <c r="V318" s="118"/>
      <c r="W318" s="124">
        <v>2</v>
      </c>
      <c r="X318" s="20">
        <v>0</v>
      </c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>
        <v>9</v>
      </c>
      <c r="T320" s="20">
        <v>9</v>
      </c>
      <c r="U320" s="118"/>
      <c r="V320" s="118"/>
      <c r="W320" s="124">
        <v>9</v>
      </c>
      <c r="X320" s="20">
        <v>9</v>
      </c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>
        <v>9</v>
      </c>
      <c r="T322" s="20">
        <v>9</v>
      </c>
      <c r="U322" s="118"/>
      <c r="V322" s="118"/>
      <c r="W322" s="124">
        <v>9</v>
      </c>
      <c r="X322" s="20">
        <v>9</v>
      </c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9">
        <v>0.9</v>
      </c>
      <c r="L324" s="139"/>
      <c r="M324" s="50"/>
      <c r="N324" s="50"/>
      <c r="O324" s="139">
        <v>0.9</v>
      </c>
      <c r="P324" s="139"/>
      <c r="Q324" s="7"/>
      <c r="R324" s="7"/>
      <c r="S324" s="139">
        <v>0.9</v>
      </c>
      <c r="T324" s="139"/>
      <c r="U324" s="118"/>
      <c r="V324" s="118"/>
      <c r="W324" s="139">
        <v>0.9</v>
      </c>
      <c r="X324" s="139"/>
      <c r="Y324" s="118"/>
      <c r="Z324" s="118"/>
      <c r="AA324" s="134"/>
      <c r="AB324" s="134"/>
      <c r="AC324" s="118"/>
      <c r="AD324" s="118"/>
      <c r="AE324" s="134"/>
      <c r="AF324" s="134"/>
      <c r="AG324" s="118"/>
      <c r="AH324" s="118"/>
      <c r="AI324" s="134"/>
      <c r="AJ324" s="134"/>
      <c r="AK324" s="118"/>
      <c r="AL324" s="118"/>
      <c r="AM324" s="134"/>
      <c r="AN324" s="134"/>
      <c r="AO324" s="118"/>
      <c r="AP324" s="118"/>
      <c r="AQ324" s="134"/>
      <c r="AR324" s="134"/>
      <c r="AS324" s="118"/>
      <c r="AT324" s="118"/>
      <c r="AU324" s="134"/>
      <c r="AV324" s="134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9">
        <v>0.56000000000000005</v>
      </c>
      <c r="L326" s="139"/>
      <c r="M326" s="50"/>
      <c r="N326" s="50"/>
      <c r="O326" s="139">
        <v>0.56000000000000005</v>
      </c>
      <c r="P326" s="139"/>
      <c r="Q326" s="7"/>
      <c r="R326" s="7"/>
      <c r="S326" s="139">
        <v>0.48</v>
      </c>
      <c r="T326" s="139"/>
      <c r="U326" s="118"/>
      <c r="V326" s="118"/>
      <c r="W326" s="139">
        <v>0.48</v>
      </c>
      <c r="X326" s="139"/>
      <c r="Y326" s="118"/>
      <c r="Z326" s="118"/>
      <c r="AA326" s="134"/>
      <c r="AB326" s="134"/>
      <c r="AC326" s="118"/>
      <c r="AD326" s="118"/>
      <c r="AE326" s="134"/>
      <c r="AF326" s="134"/>
      <c r="AG326" s="118"/>
      <c r="AH326" s="118"/>
      <c r="AI326" s="134"/>
      <c r="AJ326" s="134"/>
      <c r="AK326" s="118"/>
      <c r="AL326" s="118"/>
      <c r="AM326" s="134"/>
      <c r="AN326" s="134"/>
      <c r="AO326" s="118"/>
      <c r="AP326" s="118"/>
      <c r="AQ326" s="134"/>
      <c r="AR326" s="134"/>
      <c r="AS326" s="118"/>
      <c r="AT326" s="118"/>
      <c r="AU326" s="134"/>
      <c r="AV326" s="134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9">
        <v>6.43</v>
      </c>
      <c r="L328" s="139"/>
      <c r="M328" s="50"/>
      <c r="N328" s="50"/>
      <c r="O328" s="139">
        <v>0.7</v>
      </c>
      <c r="P328" s="139"/>
      <c r="Q328" s="7"/>
      <c r="R328" s="7"/>
      <c r="S328" s="139">
        <v>6.73</v>
      </c>
      <c r="T328" s="139"/>
      <c r="U328" s="118"/>
      <c r="V328" s="118"/>
      <c r="W328" s="139">
        <v>0.7</v>
      </c>
      <c r="X328" s="139"/>
      <c r="Y328" s="118"/>
      <c r="Z328" s="118"/>
      <c r="AA328" s="134"/>
      <c r="AB328" s="134"/>
      <c r="AC328" s="118"/>
      <c r="AD328" s="118"/>
      <c r="AE328" s="134"/>
      <c r="AF328" s="134"/>
      <c r="AG328" s="118"/>
      <c r="AH328" s="118"/>
      <c r="AI328" s="134"/>
      <c r="AJ328" s="134"/>
      <c r="AK328" s="118"/>
      <c r="AL328" s="118"/>
      <c r="AM328" s="134"/>
      <c r="AN328" s="134"/>
      <c r="AO328" s="118"/>
      <c r="AP328" s="118"/>
      <c r="AQ328" s="134"/>
      <c r="AR328" s="134"/>
      <c r="AS328" s="118"/>
      <c r="AT328" s="118"/>
      <c r="AU328" s="134"/>
      <c r="AV328" s="134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9">
        <v>9.9499999999999993</v>
      </c>
      <c r="L330" s="139"/>
      <c r="M330" s="50"/>
      <c r="N330" s="50"/>
      <c r="O330" s="139">
        <v>2.02</v>
      </c>
      <c r="P330" s="139"/>
      <c r="Q330" s="7"/>
      <c r="R330" s="7"/>
      <c r="S330" s="172">
        <v>9.9</v>
      </c>
      <c r="T330" s="172"/>
      <c r="U330" s="118"/>
      <c r="V330" s="118"/>
      <c r="W330" s="139">
        <v>1.96</v>
      </c>
      <c r="X330" s="139"/>
      <c r="Y330" s="118"/>
      <c r="Z330" s="118"/>
      <c r="AA330" s="134"/>
      <c r="AB330" s="134"/>
      <c r="AC330" s="118"/>
      <c r="AD330" s="118"/>
      <c r="AE330" s="134"/>
      <c r="AF330" s="134"/>
      <c r="AG330" s="118"/>
      <c r="AH330" s="118"/>
      <c r="AI330" s="134"/>
      <c r="AJ330" s="134"/>
      <c r="AK330" s="118"/>
      <c r="AL330" s="118"/>
      <c r="AM330" s="134"/>
      <c r="AN330" s="134"/>
      <c r="AO330" s="118"/>
      <c r="AP330" s="118"/>
      <c r="AQ330" s="134"/>
      <c r="AR330" s="134"/>
      <c r="AS330" s="118"/>
      <c r="AT330" s="118"/>
      <c r="AU330" s="134"/>
      <c r="AV330" s="134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3">
        <v>1</v>
      </c>
      <c r="L334" s="133"/>
      <c r="M334" s="50"/>
      <c r="N334" s="50"/>
      <c r="O334" s="133" t="s">
        <v>625</v>
      </c>
      <c r="P334" s="133"/>
      <c r="Q334" s="7"/>
      <c r="R334" s="7"/>
      <c r="S334" s="133">
        <v>2</v>
      </c>
      <c r="T334" s="133"/>
      <c r="U334" s="7"/>
      <c r="V334" s="7"/>
      <c r="W334" s="133" t="s">
        <v>626</v>
      </c>
      <c r="X334" s="133"/>
      <c r="Y334" s="7"/>
      <c r="Z334" s="7"/>
      <c r="AA334" s="140"/>
      <c r="AB334" s="140"/>
      <c r="AC334" s="7"/>
      <c r="AD334" s="7"/>
      <c r="AE334" s="140"/>
      <c r="AF334" s="140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9">
        <f>+K330</f>
        <v>9.9499999999999993</v>
      </c>
      <c r="L337" s="139"/>
      <c r="M337" s="132"/>
      <c r="N337" s="132"/>
      <c r="O337" s="139">
        <f>+O330</f>
        <v>2.02</v>
      </c>
      <c r="P337" s="139"/>
      <c r="Q337" s="7"/>
      <c r="R337" s="7"/>
      <c r="S337" s="139">
        <f>+S330</f>
        <v>9.9</v>
      </c>
      <c r="T337" s="139"/>
      <c r="U337" s="7"/>
      <c r="V337" s="7"/>
      <c r="W337" s="139">
        <v>1.96</v>
      </c>
      <c r="X337" s="139"/>
      <c r="Y337" s="7"/>
      <c r="Z337" s="7"/>
      <c r="AA337" s="141"/>
      <c r="AB337" s="141"/>
      <c r="AC337" s="7"/>
      <c r="AD337" s="7"/>
      <c r="AE337" s="141"/>
      <c r="AF337" s="14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9">
        <v>0.88</v>
      </c>
      <c r="L339" s="139"/>
      <c r="M339" s="50"/>
      <c r="N339" s="50"/>
      <c r="O339" s="139">
        <v>1.01</v>
      </c>
      <c r="P339" s="139"/>
      <c r="Q339" s="7"/>
      <c r="R339" s="7"/>
      <c r="S339" s="139">
        <v>0.94</v>
      </c>
      <c r="T339" s="139"/>
      <c r="U339" s="7"/>
      <c r="V339" s="7"/>
      <c r="W339" s="139">
        <v>1.01</v>
      </c>
      <c r="X339" s="139"/>
      <c r="Y339" s="7"/>
      <c r="Z339" s="7"/>
      <c r="AA339" s="134"/>
      <c r="AB339" s="134"/>
      <c r="AC339" s="7"/>
      <c r="AD339" s="7"/>
      <c r="AE339" s="134"/>
      <c r="AF339" s="134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9">
        <v>6.43</v>
      </c>
      <c r="L341" s="139"/>
      <c r="M341" s="50"/>
      <c r="N341" s="50"/>
      <c r="O341" s="139">
        <v>0.7</v>
      </c>
      <c r="P341" s="139"/>
      <c r="Q341" s="7"/>
      <c r="R341" s="7"/>
      <c r="S341" s="139">
        <v>6.73</v>
      </c>
      <c r="T341" s="139"/>
      <c r="U341" s="7"/>
      <c r="V341" s="7"/>
      <c r="W341" s="139">
        <v>0.7</v>
      </c>
      <c r="X341" s="139"/>
      <c r="Y341" s="7"/>
      <c r="Z341" s="7"/>
      <c r="AA341" s="134"/>
      <c r="AB341" s="134"/>
      <c r="AC341" s="7"/>
      <c r="AD341" s="7"/>
      <c r="AE341" s="134"/>
      <c r="AF341" s="134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3" t="s">
        <v>621</v>
      </c>
      <c r="L343" s="133"/>
      <c r="M343" s="50"/>
      <c r="N343" s="50"/>
      <c r="O343" s="133">
        <v>1</v>
      </c>
      <c r="P343" s="133"/>
      <c r="Q343" s="7"/>
      <c r="R343" s="7"/>
      <c r="S343" s="133" t="s">
        <v>621</v>
      </c>
      <c r="T343" s="133"/>
      <c r="U343" s="7"/>
      <c r="V343" s="7"/>
      <c r="W343" s="133">
        <v>1</v>
      </c>
      <c r="X343" s="133"/>
      <c r="Y343" s="7"/>
      <c r="Z343" s="7"/>
      <c r="AA343" s="140"/>
      <c r="AB343" s="140"/>
      <c r="AC343" s="7"/>
      <c r="AD343" s="7"/>
      <c r="AE343" s="140"/>
      <c r="AF343" s="140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0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0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0</v>
      </c>
      <c r="M346" s="19"/>
      <c r="N346" s="118"/>
      <c r="O346" s="20">
        <v>0</v>
      </c>
      <c r="P346" s="20">
        <v>0</v>
      </c>
      <c r="R346" s="7"/>
      <c r="S346" s="20">
        <v>0</v>
      </c>
      <c r="T346" s="20">
        <v>0</v>
      </c>
      <c r="V346" s="7"/>
      <c r="W346" s="20">
        <v>0</v>
      </c>
      <c r="X346" s="20">
        <v>0</v>
      </c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3" t="s">
        <v>621</v>
      </c>
      <c r="L348" s="133"/>
      <c r="M348" s="50"/>
      <c r="N348" s="50"/>
      <c r="O348" s="133" t="s">
        <v>621</v>
      </c>
      <c r="P348" s="133"/>
      <c r="Q348" s="7"/>
      <c r="R348" s="7"/>
      <c r="S348" s="133" t="s">
        <v>621</v>
      </c>
      <c r="T348" s="133"/>
      <c r="U348" s="7"/>
      <c r="V348" s="7"/>
      <c r="W348" s="133" t="s">
        <v>621</v>
      </c>
      <c r="X348" s="133"/>
      <c r="Y348" s="7"/>
      <c r="Z348" s="7"/>
      <c r="AA348" s="134"/>
      <c r="AB348" s="134"/>
      <c r="AC348" s="7"/>
      <c r="AD348" s="7"/>
      <c r="AE348" s="134"/>
      <c r="AF348" s="134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 t="s">
        <v>621</v>
      </c>
      <c r="L350" s="133"/>
      <c r="M350" s="50"/>
      <c r="N350" s="50"/>
      <c r="O350" s="133" t="s">
        <v>621</v>
      </c>
      <c r="P350" s="133"/>
      <c r="Q350" s="7"/>
      <c r="R350" s="7"/>
      <c r="S350" s="133" t="s">
        <v>621</v>
      </c>
      <c r="T350" s="133"/>
      <c r="U350" s="7"/>
      <c r="V350" s="7"/>
      <c r="W350" s="133" t="s">
        <v>621</v>
      </c>
      <c r="X350" s="133"/>
      <c r="Y350" s="7"/>
      <c r="Z350" s="7"/>
      <c r="AA350" s="134"/>
      <c r="AB350" s="134"/>
      <c r="AC350" s="7"/>
      <c r="AD350" s="7"/>
      <c r="AE350" s="134"/>
      <c r="AF350" s="134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 t="s">
        <v>621</v>
      </c>
      <c r="L352" s="133"/>
      <c r="M352" s="50"/>
      <c r="N352" s="50"/>
      <c r="O352" s="133" t="s">
        <v>621</v>
      </c>
      <c r="P352" s="133"/>
      <c r="Q352" s="7"/>
      <c r="R352" s="7"/>
      <c r="S352" s="133" t="s">
        <v>621</v>
      </c>
      <c r="T352" s="133"/>
      <c r="U352" s="7"/>
      <c r="V352" s="7"/>
      <c r="W352" s="133" t="s">
        <v>621</v>
      </c>
      <c r="X352" s="133"/>
      <c r="Y352" s="7"/>
      <c r="Z352" s="7"/>
      <c r="AA352" s="134"/>
      <c r="AB352" s="134"/>
      <c r="AC352" s="7"/>
      <c r="AD352" s="7"/>
      <c r="AE352" s="134"/>
      <c r="AF352" s="134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 t="s">
        <v>621</v>
      </c>
      <c r="L354" s="133"/>
      <c r="M354" s="50"/>
      <c r="N354" s="50"/>
      <c r="O354" s="133" t="s">
        <v>621</v>
      </c>
      <c r="P354" s="133"/>
      <c r="Q354" s="7"/>
      <c r="R354" s="7"/>
      <c r="S354" s="133" t="s">
        <v>621</v>
      </c>
      <c r="T354" s="133"/>
      <c r="U354" s="7"/>
      <c r="V354" s="7"/>
      <c r="W354" s="133" t="s">
        <v>621</v>
      </c>
      <c r="X354" s="133"/>
      <c r="Y354" s="7"/>
      <c r="Z354" s="7"/>
      <c r="AA354" s="134"/>
      <c r="AB354" s="134"/>
      <c r="AC354" s="7"/>
      <c r="AD354" s="7"/>
      <c r="AE354" s="134"/>
      <c r="AF354" s="134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5">
        <f>+K116</f>
        <v>12.3</v>
      </c>
      <c r="K452" s="135"/>
      <c r="L452" s="135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3">
        <v>2</v>
      </c>
      <c r="AT452" s="133"/>
      <c r="AU452" s="133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6">
        <v>5</v>
      </c>
      <c r="K454" s="137"/>
      <c r="L454" s="137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3" t="s">
        <v>621</v>
      </c>
      <c r="W454" s="133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6">
        <v>5</v>
      </c>
      <c r="K456" s="137"/>
      <c r="L456" s="137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3">
        <v>85</v>
      </c>
      <c r="W456" s="133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3"/>
      <c r="AI460" s="133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3"/>
      <c r="AL462" s="133"/>
      <c r="AM462" s="133"/>
      <c r="AN462" s="133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3"/>
      <c r="AL464" s="133"/>
      <c r="AM464" s="133"/>
      <c r="AN464" s="133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DD35B-79F8-495C-A0EE-91B820F6E499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