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1 Puente pita CI\"/>
    </mc:Choice>
  </mc:AlternateContent>
  <xr:revisionPtr revIDLastSave="0" documentId="13_ncr:1_{55CD4659-1AFD-4EA8-8A2E-4E89BFDBFC58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5'!$A$1:$J$13</definedName>
    <definedName name="_xlnm.Print_Area" localSheetId="6">'ANEXO B - ESQUEMA 6'!$A$1:$J$35</definedName>
    <definedName name="_xlnm.Print_Area" localSheetId="7">'DAÑOS  CNT'!$A$1:$O$33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5" l="1"/>
  <c r="E12" i="45"/>
  <c r="J44" i="32"/>
  <c r="N44" i="32"/>
  <c r="N32" i="32"/>
  <c r="N28" i="32"/>
  <c r="G30" i="45"/>
  <c r="F29" i="45"/>
  <c r="G29" i="45" s="1"/>
  <c r="G25" i="45"/>
  <c r="G21" i="45"/>
  <c r="G20" i="45"/>
  <c r="G16" i="45"/>
  <c r="J19" i="32"/>
  <c r="E7" i="45"/>
  <c r="N34" i="32"/>
</calcChain>
</file>

<file path=xl/sharedStrings.xml><?xml version="1.0" encoding="utf-8"?>
<sst xmlns="http://schemas.openxmlformats.org/spreadsheetml/2006/main" count="310" uniqueCount="211">
  <si>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</si>
  <si>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</si>
  <si>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</si>
  <si>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</si>
  <si>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</si>
  <si>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</si>
  <si>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</si>
  <si>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</si>
  <si>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</si>
  <si>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</si>
  <si>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</si>
  <si>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</si>
  <si>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</si>
  <si>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</si>
  <si>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</si>
  <si>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</si>
  <si>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</si>
  <si>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</si>
  <si>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</si>
  <si>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</si>
  <si>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</si>
  <si>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</si>
  <si>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</si>
  <si>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</si>
  <si>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</si>
  <si>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</si>
  <si>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</si>
  <si>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</si>
  <si>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</si>
  <si>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</si>
  <si>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</si>
  <si>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</si>
  <si>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</si>
  <si>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</si>
  <si>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</si>
  <si>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</si>
  <si>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</si>
  <si>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</si>
  <si>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</si>
  <si>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</si>
  <si>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</si>
  <si>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</si>
  <si>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</si>
  <si>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</si>
  <si>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</si>
  <si>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</si>
  <si>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</si>
  <si>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</si>
  <si>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</si>
  <si>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</si>
  <si>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</si>
  <si>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</si>
  <si>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</si>
  <si>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</si>
  <si>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</si>
  <si>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</si>
  <si>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</si>
  <si>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</si>
  <si>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</si>
  <si>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</si>
  <si>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</si>
  <si>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</si>
  <si>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</si>
  <si>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</si>
  <si>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</si>
  <si>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</si>
  <si>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</si>
  <si>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</si>
  <si>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</si>
  <si>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</si>
  <si>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</si>
  <si>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</si>
  <si>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</si>
  <si>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</si>
  <si>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</si>
  <si>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</si>
  <si>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</si>
  <si>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</si>
  <si>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</si>
  <si>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</si>
  <si>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</si>
  <si>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</si>
  <si>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</si>
  <si>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</si>
  <si>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</si>
  <si>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</si>
  <si>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</si>
  <si>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</si>
  <si>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</si>
  <si>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</si>
  <si>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</si>
  <si>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</si>
  <si>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</si>
  <si>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</si>
  <si>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</si>
  <si>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</si>
  <si>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</si>
  <si>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</si>
  <si>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</si>
  <si>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</si>
  <si>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</si>
  <si>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</si>
  <si>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</si>
  <si>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</si>
  <si>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</si>
  <si>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</si>
  <si>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</si>
  <si>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</si>
  <si>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</si>
  <si>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</si>
  <si>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</si>
  <si>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</si>
  <si>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</si>
  <si>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</si>
  <si>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</si>
  <si>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</si>
  <si>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</si>
  <si>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</si>
  <si>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</si>
  <si>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</si>
  <si>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</si>
  <si>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PINTURDA- ( DE-Delaminacion )</t>
  </si>
  <si>
    <t>JUNTAS DE EXPANSIÓN
Tipo (3): N/A</t>
  </si>
  <si>
    <t>ALETAS
Material (5):03</t>
  </si>
  <si>
    <t>ESTRIBOS
Material (5):03</t>
  </si>
  <si>
    <t>LOSA
Tipo (8):04</t>
  </si>
  <si>
    <t>No presentan daños</t>
  </si>
  <si>
    <t>DESPORTILLAMIENTO</t>
  </si>
  <si>
    <t>AUSENCIA DE ELEMENTOS POR IMPACTO</t>
  </si>
  <si>
    <t>BARANDAS
Material (4):03</t>
  </si>
  <si>
    <t>No presenta dificultad en su drenaje</t>
  </si>
  <si>
    <t>VIGAS
Tipo (9): 01                           Sección (10):01</t>
  </si>
  <si>
    <t>ALTO</t>
  </si>
  <si>
    <t>MATALICA</t>
  </si>
  <si>
    <t>No presenta pilas</t>
  </si>
  <si>
    <t>CI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</si>
  <si>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</si>
  <si>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</si>
  <si>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</si>
  <si>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</si>
  <si>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</si>
  <si>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</si>
  <si>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</si>
  <si>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</si>
  <si>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</si>
  <si>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ARROYO PITA</t>
  </si>
  <si>
    <t>No presenta juntas de expansion</t>
  </si>
  <si>
    <t>No presentan daños en estos elementos</t>
  </si>
  <si>
    <t>DE-COP</t>
  </si>
  <si>
    <t xml:space="preserve">Las barandas y postes presentan delaminacion y corrosion (DE-COP) en su pintura </t>
  </si>
  <si>
    <t>PRESENTA DELAMINACION EN LA PINTURA DE POSTES Y BARANDAS - (DE - COP)</t>
  </si>
  <si>
    <t>RE-EXA</t>
  </si>
  <si>
    <t>I-II eje2-3 y IV-V eje 1-2</t>
  </si>
  <si>
    <t>PRESENTA PERDIDA O FALTA DEL CONCRETO POR (RE - EXA) EN ESTRIBO</t>
  </si>
  <si>
    <t>Presenta perdida del concreto de recubrimiento por exposicion del acero de refuezo y corrosion del mismo (RE - EXA) en el estribo 1</t>
  </si>
  <si>
    <t>estribo 1</t>
  </si>
  <si>
    <t>PRESENTA PERDIDA O FALTA DEL CONCRETO POR (RE - EXA) EN VIGA</t>
  </si>
  <si>
    <t>Presenta perdida del concreto de recubrimiento por exposicion del acero de refuezo y corrosion del mismo (RE - EXA) en viga</t>
  </si>
  <si>
    <t>III eje 1-2</t>
  </si>
  <si>
    <t>APOYOS
Tipo (11):00</t>
  </si>
  <si>
    <t xml:space="preserve">No presenta daños - lamina de acero </t>
  </si>
  <si>
    <t>PUENTE PITA - 03-9005-011 - CI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</si>
  <si>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</si>
  <si>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</si>
  <si>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</si>
  <si>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</si>
  <si>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</si>
  <si>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</si>
  <si>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DIMENSIONAMIENTO DE LOS ELEMENTOS DEL PUENTE  PITA -03-9005-011 - CI</t>
  </si>
  <si>
    <t>DIMENSIONAMIENTO DE LOS ELEMENTOS DE LA SUBESTRUCTURA DEL PUENTE PITA -03-9005-011 - CI</t>
  </si>
  <si>
    <t>DIMENSIONAMIENTO DE LOS ELEMENTOS DE LA SUPERESTRUCTURA DEL PUENTE PITA -03-9005-011 - CI</t>
  </si>
  <si>
    <r>
      <t xml:space="preserve">20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 BI-BD</t>
    </r>
  </si>
  <si>
    <t>ALETAS</t>
  </si>
  <si>
    <t>DAÑOS EN LOS ELEMENTOS DEL PUENTE PITA -03-9005-011 - CI</t>
  </si>
  <si>
    <t>ALTURA PERFIL</t>
  </si>
  <si>
    <t>LARGUEROS</t>
  </si>
  <si>
    <t>VIGAS METALICAS EN VOLADIZOS (PLATINAS)</t>
  </si>
  <si>
    <t>PERDIDA DE CONCRETO POR EXPOSICION DEL ACERO</t>
  </si>
  <si>
    <t>AREA</t>
  </si>
  <si>
    <t>ESTRIBO</t>
  </si>
  <si>
    <t>I-II eje2-3</t>
  </si>
  <si>
    <t>IV-V eje 1-2</t>
  </si>
  <si>
    <t>ESTRIBO 1</t>
  </si>
  <si>
    <t>VIGAS METALICAS</t>
  </si>
  <si>
    <t>PINTURDA- EN VIGAS EN VOLADIZOS METALICAS POR CORROSION</t>
  </si>
  <si>
    <t>CANTIDAD</t>
  </si>
  <si>
    <t>M LINEALES</t>
  </si>
  <si>
    <t>277-278</t>
  </si>
  <si>
    <t>279-280</t>
  </si>
  <si>
    <t>Presenta vigas en voladizos con problemas de corroccion leve en tuercas y perfiles (COL) y delaminacion (DE) en la pintura de la extructura</t>
  </si>
  <si>
    <t>DE-COL</t>
  </si>
  <si>
    <t>OBSERVACIONES</t>
  </si>
  <si>
    <t xml:space="preserve">Limpieza, grateado de superficie con corrosion y aplicación de contra oxido y pintura esmalte poliuretano amarillo 2 capas, ver diseño en registro fotografico  </t>
  </si>
  <si>
    <t xml:space="preserve">Limpieza  grateado y pintura con aplicación de contra oxido y dos manos de pintura en poleuretano color gris, de vigas acarteladas en voladizo y largueros construidas en perfiles de acero cambiar tuercas </t>
  </si>
  <si>
    <t>PRESENTA CORROSION Y DELAMINACION (COL-DE)</t>
  </si>
  <si>
    <t>Retiro del mortero colocado, limpiar refuerzo anexar producto sika para adherir concretos viejos y nuevos,reparar con concreto de 4000 psi</t>
  </si>
  <si>
    <r>
      <rPr>
        <sz val="8"/>
        <color rgb="FF000000"/>
        <rFont val="Times New Roman"/>
        <family val="1"/>
      </rPr>
      <t>Picar superficie afectada</t>
    </r>
    <r>
      <rPr>
        <sz val="10"/>
        <color rgb="FF000000"/>
        <rFont val="Times New Roman"/>
        <family val="1"/>
      </rPr>
      <t>,</t>
    </r>
    <r>
      <rPr>
        <sz val="8"/>
        <color rgb="FF000000"/>
        <rFont val="Times New Roman"/>
        <family val="1"/>
      </rPr>
      <t xml:space="preserve"> limpiar refuerzo y procurar obtener un espesor a reparar de </t>
    </r>
    <r>
      <rPr>
        <b/>
        <sz val="8"/>
        <color rgb="FF000000"/>
        <rFont val="Times New Roman"/>
        <family val="1"/>
      </rPr>
      <t>5</t>
    </r>
    <r>
      <rPr>
        <sz val="8"/>
        <color rgb="FF000000"/>
        <rFont val="Times New Roman"/>
        <family val="1"/>
      </rPr>
      <t>cms, anexar producto sika para adherir concretos viejos y nuevos,reparar con concreto de 4000 psi</t>
    </r>
  </si>
  <si>
    <t xml:space="preserve">Limpieza  grateado y pintura con aplicación de contra oxido y dos manos de pintura en poleuretano color gris, de vigas acarteladas en voladizo y largueros construidas en perfiles de acero cambiar turcas dañadas </t>
  </si>
  <si>
    <t>Presenta perdida del concreto de recubrimiento por exposicion del acero de refuezo y corrosion del mismo (RE - EXA).</t>
  </si>
  <si>
    <t>281-282</t>
  </si>
  <si>
    <t>283-284</t>
  </si>
  <si>
    <t>285-286</t>
  </si>
  <si>
    <t>PRESENTA PERDIDA O FALTA DEL CONCRETO DE RECUBRIMIENTO (RE - EXA) EN LOSA</t>
  </si>
  <si>
    <t>PINTURA DE VIGAS METALICAS EN VOLADIZOS (COL-DE)</t>
  </si>
  <si>
    <t xml:space="preserve"> PUENTE PITA- 03-9005-011 - CI</t>
  </si>
  <si>
    <t>2(DOS)</t>
  </si>
  <si>
    <t>ANDENES / BORDILLOS
Dimensiones: 1.30-.28x.20</t>
  </si>
  <si>
    <t>PILAS
Tipo (6):  01                           Sección (7): 00</t>
  </si>
  <si>
    <t>82+415</t>
  </si>
  <si>
    <t>Esta Estructura se encuentra ubicada en la via de la RUTA NACIONAL 9005, fue construido en la calzada Izquierda, esta obra se encuentra localizada en el PR 82+415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</si>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</sst>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164" fontId="19" fillId="0" borderId="4" xfId="0" applyNumberFormat="1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9" fillId="0" borderId="50" xfId="0" applyFont="1" applyBorder="1" applyAlignment="1">
      <alignment horizontal="center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19" fillId="0" borderId="54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top"/>
    </xf>
    <xf numFmtId="0" fontId="0" fillId="0" borderId="54" xfId="0" applyBorder="1" applyAlignment="1">
      <alignment horizontal="center" vertical="top"/>
    </xf>
    <xf numFmtId="0" fontId="19" fillId="0" borderId="54" xfId="0" applyFont="1" applyBorder="1" applyAlignment="1">
      <alignment horizontal="center" vertical="top" wrapText="1"/>
    </xf>
    <xf numFmtId="0" fontId="24" fillId="5" borderId="55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top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4" fillId="5" borderId="55" xfId="0" applyFont="1" applyFill="1" applyBorder="1" applyAlignment="1">
      <alignment horizontal="center" vertical="top"/>
    </xf>
    <xf numFmtId="0" fontId="19" fillId="5" borderId="55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07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17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1</xdr:col>
      <xdr:colOff>27214</xdr:colOff>
      <xdr:row>9</xdr:row>
      <xdr:rowOff>115660</xdr:rowOff>
    </xdr:from>
    <xdr:to>
      <xdr:col>4</xdr:col>
      <xdr:colOff>1755320</xdr:colOff>
      <xdr:row>25</xdr:row>
      <xdr:rowOff>893357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608F3F-98C1-EAED-1482-B51E7E33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089" y="2041071"/>
          <a:ext cx="2544535" cy="2737125"/>
        </a:xfrm>
        <a:prstGeom prst="rect">
          <a:avLst/>
        </a:prstGeom>
      </xdr:spPr>
    </xdr:pic>
    <xdr:clientData/>
  </xdr:twoCellAnchor>
  <xdr:twoCellAnchor editAs="oneCell">
    <xdr:from>
      <xdr:col>4</xdr:col>
      <xdr:colOff>1762126</xdr:colOff>
      <xdr:row>11</xdr:row>
      <xdr:rowOff>1</xdr:rowOff>
    </xdr:from>
    <xdr:to>
      <xdr:col>4</xdr:col>
      <xdr:colOff>4861339</xdr:colOff>
      <xdr:row>25</xdr:row>
      <xdr:rowOff>85501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E3ADFE-5475-672A-BD2E-CCB76A90E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0" y="2170340"/>
          <a:ext cx="3099213" cy="1800000"/>
        </a:xfrm>
        <a:prstGeom prst="rect">
          <a:avLst/>
        </a:prstGeom>
      </xdr:spPr>
    </xdr:pic>
    <xdr:clientData/>
  </xdr:twoCellAnchor>
  <xdr:twoCellAnchor>
    <xdr:from>
      <xdr:col>4</xdr:col>
      <xdr:colOff>163286</xdr:colOff>
      <xdr:row>25</xdr:row>
      <xdr:rowOff>925286</xdr:rowOff>
    </xdr:from>
    <xdr:to>
      <xdr:col>4</xdr:col>
      <xdr:colOff>734786</xdr:colOff>
      <xdr:row>25</xdr:row>
      <xdr:rowOff>1074964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4DEF4AC-16C0-722C-7A35-504A077ED8E8}"/>
            </a:ext>
          </a:extLst>
        </xdr:cNvPr>
        <xdr:cNvSpPr/>
      </xdr:nvSpPr>
      <xdr:spPr>
        <a:xfrm>
          <a:off x="1122590" y="481012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57923</xdr:colOff>
      <xdr:row>4</xdr:row>
      <xdr:rowOff>57922</xdr:rowOff>
    </xdr:from>
    <xdr:to>
      <xdr:col>4</xdr:col>
      <xdr:colOff>3897923</xdr:colOff>
      <xdr:row>20</xdr:row>
      <xdr:rowOff>392585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CE62A48-0108-D906-09A5-6ACABAD6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7" y="1248547"/>
          <a:ext cx="3840000" cy="2336200"/>
        </a:xfrm>
        <a:prstGeom prst="rect">
          <a:avLst/>
        </a:prstGeom>
      </xdr:spPr>
    </xdr:pic>
    <xdr:clientData/>
  </xdr:twoCellAnchor>
  <xdr:twoCellAnchor>
    <xdr:from>
      <xdr:col>4</xdr:col>
      <xdr:colOff>1744105</xdr:colOff>
      <xdr:row>20</xdr:row>
      <xdr:rowOff>418328</xdr:rowOff>
    </xdr:from>
    <xdr:to>
      <xdr:col>4</xdr:col>
      <xdr:colOff>2315605</xdr:colOff>
      <xdr:row>20</xdr:row>
      <xdr:rowOff>568006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690169" y="3610490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643580</xdr:colOff>
      <xdr:row>6</xdr:row>
      <xdr:rowOff>115844</xdr:rowOff>
    </xdr:from>
    <xdr:to>
      <xdr:col>4</xdr:col>
      <xdr:colOff>3893665</xdr:colOff>
      <xdr:row>28</xdr:row>
      <xdr:rowOff>109409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44ECA3B-3CC4-BB27-9923-D7351A0E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191" y="1563901"/>
          <a:ext cx="3906538" cy="2748092"/>
        </a:xfrm>
        <a:prstGeom prst="rect">
          <a:avLst/>
        </a:prstGeom>
      </xdr:spPr>
    </xdr:pic>
    <xdr:clientData/>
  </xdr:twoCellAnchor>
  <xdr:twoCellAnchor>
    <xdr:from>
      <xdr:col>4</xdr:col>
      <xdr:colOff>1711926</xdr:colOff>
      <xdr:row>29</xdr:row>
      <xdr:rowOff>32179</xdr:rowOff>
    </xdr:from>
    <xdr:to>
      <xdr:col>4</xdr:col>
      <xdr:colOff>2283426</xdr:colOff>
      <xdr:row>30</xdr:row>
      <xdr:rowOff>66012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57990" y="435060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2381250</xdr:colOff>
      <xdr:row>4</xdr:row>
      <xdr:rowOff>6436</xdr:rowOff>
    </xdr:from>
    <xdr:to>
      <xdr:col>4</xdr:col>
      <xdr:colOff>2381251</xdr:colOff>
      <xdr:row>5</xdr:row>
      <xdr:rowOff>41832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27314" y="843091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386150</xdr:colOff>
      <xdr:row>4</xdr:row>
      <xdr:rowOff>19308</xdr:rowOff>
    </xdr:from>
    <xdr:to>
      <xdr:col>4</xdr:col>
      <xdr:colOff>386150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4" y="855963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1049037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570340"/>
          <a:ext cx="16089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1061909</xdr:colOff>
      <xdr:row>7</xdr:row>
      <xdr:rowOff>25744</xdr:rowOff>
    </xdr:from>
    <xdr:to>
      <xdr:col>4</xdr:col>
      <xdr:colOff>1171319</xdr:colOff>
      <xdr:row>9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07973" y="157033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90102</xdr:rowOff>
    </xdr:from>
    <xdr:to>
      <xdr:col>4</xdr:col>
      <xdr:colOff>3468902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664426"/>
          <a:ext cx="939628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1364392</xdr:colOff>
      <xdr:row>7</xdr:row>
      <xdr:rowOff>12871</xdr:rowOff>
    </xdr:from>
    <xdr:to>
      <xdr:col>4</xdr:col>
      <xdr:colOff>1499544</xdr:colOff>
      <xdr:row>9</xdr:row>
      <xdr:rowOff>6434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310456" y="1557466"/>
          <a:ext cx="13515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1197060</xdr:colOff>
      <xdr:row>7</xdr:row>
      <xdr:rowOff>19308</xdr:rowOff>
    </xdr:from>
    <xdr:to>
      <xdr:col>4</xdr:col>
      <xdr:colOff>1357955</xdr:colOff>
      <xdr:row>8</xdr:row>
      <xdr:rowOff>102974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143124" y="1563903"/>
          <a:ext cx="160895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1827770</xdr:colOff>
      <xdr:row>7</xdr:row>
      <xdr:rowOff>19306</xdr:rowOff>
    </xdr:from>
    <xdr:to>
      <xdr:col>4</xdr:col>
      <xdr:colOff>1975794</xdr:colOff>
      <xdr:row>8</xdr:row>
      <xdr:rowOff>109408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73834" y="1563901"/>
          <a:ext cx="14802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 vigas</a:t>
          </a:r>
        </a:p>
      </xdr:txBody>
    </xdr:sp>
    <xdr:clientData/>
  </xdr:twoCellAnchor>
  <xdr:twoCellAnchor>
    <xdr:from>
      <xdr:col>4</xdr:col>
      <xdr:colOff>2342634</xdr:colOff>
      <xdr:row>5</xdr:row>
      <xdr:rowOff>32179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288698" y="991115"/>
          <a:ext cx="90101" cy="9077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32180</xdr:rowOff>
    </xdr:from>
    <xdr:to>
      <xdr:col>4</xdr:col>
      <xdr:colOff>662888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7" y="991116"/>
          <a:ext cx="283175" cy="9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662888</xdr:colOff>
      <xdr:row>4</xdr:row>
      <xdr:rowOff>25744</xdr:rowOff>
    </xdr:from>
    <xdr:to>
      <xdr:col>4</xdr:col>
      <xdr:colOff>662889</xdr:colOff>
      <xdr:row>5</xdr:row>
      <xdr:rowOff>61140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1608952" y="86239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3391672</xdr:colOff>
      <xdr:row>16</xdr:row>
      <xdr:rowOff>45051</xdr:rowOff>
    </xdr:from>
    <xdr:to>
      <xdr:col>4</xdr:col>
      <xdr:colOff>3559003</xdr:colOff>
      <xdr:row>19</xdr:row>
      <xdr:rowOff>77230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3BC040D-0B5C-4CBA-921C-737667D597A6}"/>
            </a:ext>
          </a:extLst>
        </xdr:cNvPr>
        <xdr:cNvSpPr/>
      </xdr:nvSpPr>
      <xdr:spPr>
        <a:xfrm>
          <a:off x="4337736" y="274165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3308008</xdr:colOff>
      <xdr:row>19</xdr:row>
      <xdr:rowOff>102973</xdr:rowOff>
    </xdr:from>
    <xdr:to>
      <xdr:col>4</xdr:col>
      <xdr:colOff>3642669</xdr:colOff>
      <xdr:row>20</xdr:row>
      <xdr:rowOff>83664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8624D42-3231-4675-9EE7-44A4F28D9077}"/>
            </a:ext>
          </a:extLst>
        </xdr:cNvPr>
        <xdr:cNvSpPr/>
      </xdr:nvSpPr>
      <xdr:spPr>
        <a:xfrm>
          <a:off x="4254072" y="3166419"/>
          <a:ext cx="334661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3507516</xdr:colOff>
      <xdr:row>15</xdr:row>
      <xdr:rowOff>83666</xdr:rowOff>
    </xdr:from>
    <xdr:to>
      <xdr:col>4</xdr:col>
      <xdr:colOff>4492195</xdr:colOff>
      <xdr:row>16</xdr:row>
      <xdr:rowOff>19307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4453580" y="2657990"/>
          <a:ext cx="984679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1686182</xdr:colOff>
      <xdr:row>7</xdr:row>
      <xdr:rowOff>25744</xdr:rowOff>
    </xdr:from>
    <xdr:to>
      <xdr:col>4</xdr:col>
      <xdr:colOff>1802025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632246" y="1570339"/>
          <a:ext cx="11584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1518852</xdr:colOff>
      <xdr:row>7</xdr:row>
      <xdr:rowOff>25743</xdr:rowOff>
    </xdr:from>
    <xdr:to>
      <xdr:col>4</xdr:col>
      <xdr:colOff>1679747</xdr:colOff>
      <xdr:row>8</xdr:row>
      <xdr:rowOff>109409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464916" y="1570338"/>
          <a:ext cx="160895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160894</xdr:colOff>
      <xdr:row>4</xdr:row>
      <xdr:rowOff>115845</xdr:rowOff>
    </xdr:from>
    <xdr:to>
      <xdr:col>4</xdr:col>
      <xdr:colOff>77229</xdr:colOff>
      <xdr:row>4</xdr:row>
      <xdr:rowOff>1915845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E278D-C733-E0DB-3BF7-A0A0711C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894" y="1615389"/>
          <a:ext cx="2561453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405457</xdr:colOff>
      <xdr:row>4</xdr:row>
      <xdr:rowOff>122280</xdr:rowOff>
    </xdr:from>
    <xdr:to>
      <xdr:col>7</xdr:col>
      <xdr:colOff>1408887</xdr:colOff>
      <xdr:row>4</xdr:row>
      <xdr:rowOff>1896538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B9A00-3490-8886-A736-52763219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0575" y="1621824"/>
          <a:ext cx="2560896" cy="1774258"/>
        </a:xfrm>
        <a:prstGeom prst="rect">
          <a:avLst/>
        </a:prstGeom>
      </xdr:spPr>
    </xdr:pic>
    <xdr:clientData/>
  </xdr:twoCellAnchor>
  <xdr:twoCellAnchor editAs="oneCell">
    <xdr:from>
      <xdr:col>4</xdr:col>
      <xdr:colOff>334663</xdr:colOff>
      <xdr:row>6</xdr:row>
      <xdr:rowOff>90100</xdr:rowOff>
    </xdr:from>
    <xdr:to>
      <xdr:col>7</xdr:col>
      <xdr:colOff>1498989</xdr:colOff>
      <xdr:row>6</xdr:row>
      <xdr:rowOff>2162431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6248B27-B81A-9075-1A70-4614B69B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9781" y="3945151"/>
          <a:ext cx="2721792" cy="2072331"/>
        </a:xfrm>
        <a:prstGeom prst="rect">
          <a:avLst/>
        </a:prstGeom>
      </xdr:spPr>
    </xdr:pic>
    <xdr:clientData/>
  </xdr:twoCellAnchor>
  <xdr:twoCellAnchor editAs="oneCell">
    <xdr:from>
      <xdr:col>0</xdr:col>
      <xdr:colOff>77231</xdr:colOff>
      <xdr:row>6</xdr:row>
      <xdr:rowOff>90100</xdr:rowOff>
    </xdr:from>
    <xdr:to>
      <xdr:col>4</xdr:col>
      <xdr:colOff>199510</xdr:colOff>
      <xdr:row>6</xdr:row>
      <xdr:rowOff>2181739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C6AA012-254F-0AED-D81C-2D952D9F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1" y="3945151"/>
          <a:ext cx="2767397" cy="2091639"/>
        </a:xfrm>
        <a:prstGeom prst="rect">
          <a:avLst/>
        </a:prstGeom>
      </xdr:spPr>
    </xdr:pic>
    <xdr:clientData/>
  </xdr:twoCellAnchor>
  <xdr:twoCellAnchor editAs="oneCell">
    <xdr:from>
      <xdr:col>0</xdr:col>
      <xdr:colOff>167332</xdr:colOff>
      <xdr:row>8</xdr:row>
      <xdr:rowOff>96537</xdr:rowOff>
    </xdr:from>
    <xdr:to>
      <xdr:col>4</xdr:col>
      <xdr:colOff>205946</xdr:colOff>
      <xdr:row>8</xdr:row>
      <xdr:rowOff>1896537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DBEF4FA-2944-DC50-4AEE-1565103F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332" y="8714088"/>
          <a:ext cx="268373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360406</xdr:colOff>
      <xdr:row>8</xdr:row>
      <xdr:rowOff>102973</xdr:rowOff>
    </xdr:from>
    <xdr:to>
      <xdr:col>7</xdr:col>
      <xdr:colOff>1473244</xdr:colOff>
      <xdr:row>8</xdr:row>
      <xdr:rowOff>1902973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495644D-A238-852A-9C38-3F1F9B71A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5524" y="8720524"/>
          <a:ext cx="2670304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173766</xdr:colOff>
      <xdr:row>10</xdr:row>
      <xdr:rowOff>96536</xdr:rowOff>
    </xdr:from>
    <xdr:to>
      <xdr:col>4</xdr:col>
      <xdr:colOff>218817</xdr:colOff>
      <xdr:row>10</xdr:row>
      <xdr:rowOff>2033715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527FEB0-A150-C2C8-4014-F0766686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66" y="10940877"/>
          <a:ext cx="2690169" cy="1937179"/>
        </a:xfrm>
        <a:prstGeom prst="rect">
          <a:avLst/>
        </a:prstGeom>
      </xdr:spPr>
    </xdr:pic>
    <xdr:clientData/>
  </xdr:twoCellAnchor>
  <xdr:twoCellAnchor editAs="oneCell">
    <xdr:from>
      <xdr:col>4</xdr:col>
      <xdr:colOff>353970</xdr:colOff>
      <xdr:row>10</xdr:row>
      <xdr:rowOff>122281</xdr:rowOff>
    </xdr:from>
    <xdr:to>
      <xdr:col>7</xdr:col>
      <xdr:colOff>1453937</xdr:colOff>
      <xdr:row>10</xdr:row>
      <xdr:rowOff>2020845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A2B3F76-4D95-27DF-1C9D-E7035438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9088" y="10966622"/>
          <a:ext cx="2657433" cy="18985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250996</xdr:colOff>
      <xdr:row>12</xdr:row>
      <xdr:rowOff>1885692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D8CC3A-7EDB-7618-2482-BF2C3F70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141926"/>
          <a:ext cx="2896114" cy="1885692"/>
        </a:xfrm>
        <a:prstGeom prst="rect">
          <a:avLst/>
        </a:prstGeom>
      </xdr:spPr>
    </xdr:pic>
    <xdr:clientData/>
  </xdr:twoCellAnchor>
  <xdr:twoCellAnchor editAs="oneCell">
    <xdr:from>
      <xdr:col>4</xdr:col>
      <xdr:colOff>360406</xdr:colOff>
      <xdr:row>12</xdr:row>
      <xdr:rowOff>45050</xdr:rowOff>
    </xdr:from>
    <xdr:to>
      <xdr:col>7</xdr:col>
      <xdr:colOff>1448058</xdr:colOff>
      <xdr:row>12</xdr:row>
      <xdr:rowOff>1885691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6F68D49-E90E-9CDB-E44E-4BE574B2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5524" y="13186976"/>
          <a:ext cx="2645118" cy="1840641"/>
        </a:xfrm>
        <a:prstGeom prst="rect">
          <a:avLst/>
        </a:prstGeom>
      </xdr:spPr>
    </xdr:pic>
    <xdr:clientData/>
  </xdr:twoCellAnchor>
  <xdr:twoCellAnchor>
    <xdr:from>
      <xdr:col>1</xdr:col>
      <xdr:colOff>167331</xdr:colOff>
      <xdr:row>4</xdr:row>
      <xdr:rowOff>1950050</xdr:rowOff>
    </xdr:from>
    <xdr:to>
      <xdr:col>2</xdr:col>
      <xdr:colOff>236838</xdr:colOff>
      <xdr:row>4</xdr:row>
      <xdr:rowOff>2099728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164882" y="3449594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277</a:t>
          </a:r>
        </a:p>
      </xdr:txBody>
    </xdr:sp>
    <xdr:clientData/>
  </xdr:twoCellAnchor>
  <xdr:twoCellAnchor>
    <xdr:from>
      <xdr:col>6</xdr:col>
      <xdr:colOff>154459</xdr:colOff>
      <xdr:row>4</xdr:row>
      <xdr:rowOff>1930743</xdr:rowOff>
    </xdr:from>
    <xdr:to>
      <xdr:col>7</xdr:col>
      <xdr:colOff>223966</xdr:colOff>
      <xdr:row>4</xdr:row>
      <xdr:rowOff>2080421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3855050" y="343028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278</a:t>
          </a:r>
        </a:p>
      </xdr:txBody>
    </xdr:sp>
    <xdr:clientData/>
  </xdr:twoCellAnchor>
  <xdr:twoCellAnchor>
    <xdr:from>
      <xdr:col>1</xdr:col>
      <xdr:colOff>193074</xdr:colOff>
      <xdr:row>6</xdr:row>
      <xdr:rowOff>2194611</xdr:rowOff>
    </xdr:from>
    <xdr:to>
      <xdr:col>2</xdr:col>
      <xdr:colOff>262581</xdr:colOff>
      <xdr:row>6</xdr:row>
      <xdr:rowOff>2344289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F52477E-4746-49AA-893C-019E409DA70F}"/>
            </a:ext>
          </a:extLst>
        </xdr:cNvPr>
        <xdr:cNvSpPr/>
      </xdr:nvSpPr>
      <xdr:spPr>
        <a:xfrm>
          <a:off x="1190625" y="604966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279</a:t>
          </a:r>
        </a:p>
      </xdr:txBody>
    </xdr:sp>
    <xdr:clientData/>
  </xdr:twoCellAnchor>
  <xdr:twoCellAnchor>
    <xdr:from>
      <xdr:col>6</xdr:col>
      <xdr:colOff>302484</xdr:colOff>
      <xdr:row>6</xdr:row>
      <xdr:rowOff>2175304</xdr:rowOff>
    </xdr:from>
    <xdr:to>
      <xdr:col>7</xdr:col>
      <xdr:colOff>371991</xdr:colOff>
      <xdr:row>6</xdr:row>
      <xdr:rowOff>2324982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4003075" y="603035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280</a:t>
          </a:r>
        </a:p>
      </xdr:txBody>
    </xdr:sp>
    <xdr:clientData/>
  </xdr:twoCellAnchor>
  <xdr:twoCellAnchor>
    <xdr:from>
      <xdr:col>1</xdr:col>
      <xdr:colOff>141588</xdr:colOff>
      <xdr:row>8</xdr:row>
      <xdr:rowOff>1911435</xdr:rowOff>
    </xdr:from>
    <xdr:to>
      <xdr:col>2</xdr:col>
      <xdr:colOff>211095</xdr:colOff>
      <xdr:row>8</xdr:row>
      <xdr:rowOff>2061113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D7A5623-9B1C-455F-AC78-40DC23A65AB1}"/>
            </a:ext>
          </a:extLst>
        </xdr:cNvPr>
        <xdr:cNvSpPr/>
      </xdr:nvSpPr>
      <xdr:spPr>
        <a:xfrm>
          <a:off x="1139139" y="1072849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281</a:t>
          </a:r>
        </a:p>
      </xdr:txBody>
    </xdr:sp>
    <xdr:clientData/>
  </xdr:twoCellAnchor>
  <xdr:twoCellAnchor>
    <xdr:from>
      <xdr:col>6</xdr:col>
      <xdr:colOff>321791</xdr:colOff>
      <xdr:row>8</xdr:row>
      <xdr:rowOff>1917872</xdr:rowOff>
    </xdr:from>
    <xdr:to>
      <xdr:col>7</xdr:col>
      <xdr:colOff>391298</xdr:colOff>
      <xdr:row>8</xdr:row>
      <xdr:rowOff>2067550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C837BD4-D12E-42A9-A1B1-2894A867E88C}"/>
            </a:ext>
          </a:extLst>
        </xdr:cNvPr>
        <xdr:cNvSpPr/>
      </xdr:nvSpPr>
      <xdr:spPr>
        <a:xfrm>
          <a:off x="4022382" y="10734933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282</a:t>
          </a:r>
        </a:p>
      </xdr:txBody>
    </xdr:sp>
    <xdr:clientData/>
  </xdr:twoCellAnchor>
  <xdr:twoCellAnchor>
    <xdr:from>
      <xdr:col>1</xdr:col>
      <xdr:colOff>160895</xdr:colOff>
      <xdr:row>10</xdr:row>
      <xdr:rowOff>2053025</xdr:rowOff>
    </xdr:from>
    <xdr:to>
      <xdr:col>2</xdr:col>
      <xdr:colOff>230402</xdr:colOff>
      <xdr:row>10</xdr:row>
      <xdr:rowOff>2202703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D643CA3A-AE23-4F60-A9D2-D32F10EC0B07}"/>
            </a:ext>
          </a:extLst>
        </xdr:cNvPr>
        <xdr:cNvSpPr/>
      </xdr:nvSpPr>
      <xdr:spPr>
        <a:xfrm>
          <a:off x="1158446" y="1319984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283</a:t>
          </a:r>
        </a:p>
      </xdr:txBody>
    </xdr:sp>
    <xdr:clientData/>
  </xdr:twoCellAnchor>
  <xdr:twoCellAnchor>
    <xdr:from>
      <xdr:col>6</xdr:col>
      <xdr:colOff>334664</xdr:colOff>
      <xdr:row>10</xdr:row>
      <xdr:rowOff>2046588</xdr:rowOff>
    </xdr:from>
    <xdr:to>
      <xdr:col>7</xdr:col>
      <xdr:colOff>404171</xdr:colOff>
      <xdr:row>10</xdr:row>
      <xdr:rowOff>2196266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6962CF20-0221-4EBB-B938-9098D6C40371}"/>
            </a:ext>
          </a:extLst>
        </xdr:cNvPr>
        <xdr:cNvSpPr/>
      </xdr:nvSpPr>
      <xdr:spPr>
        <a:xfrm>
          <a:off x="4035255" y="1319341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284</a:t>
          </a:r>
        </a:p>
      </xdr:txBody>
    </xdr:sp>
    <xdr:clientData/>
  </xdr:twoCellAnchor>
  <xdr:twoCellAnchor>
    <xdr:from>
      <xdr:col>1</xdr:col>
      <xdr:colOff>250996</xdr:colOff>
      <xdr:row>12</xdr:row>
      <xdr:rowOff>1917870</xdr:rowOff>
    </xdr:from>
    <xdr:to>
      <xdr:col>2</xdr:col>
      <xdr:colOff>320503</xdr:colOff>
      <xdr:row>12</xdr:row>
      <xdr:rowOff>2067548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CCEE0110-9ACB-48E9-B74B-0466DA2C9217}"/>
            </a:ext>
          </a:extLst>
        </xdr:cNvPr>
        <xdr:cNvSpPr/>
      </xdr:nvSpPr>
      <xdr:spPr>
        <a:xfrm>
          <a:off x="1248547" y="15497431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285</a:t>
          </a:r>
        </a:p>
      </xdr:txBody>
    </xdr:sp>
    <xdr:clientData/>
  </xdr:twoCellAnchor>
  <xdr:twoCellAnchor>
    <xdr:from>
      <xdr:col>6</xdr:col>
      <xdr:colOff>399020</xdr:colOff>
      <xdr:row>12</xdr:row>
      <xdr:rowOff>1911435</xdr:rowOff>
    </xdr:from>
    <xdr:to>
      <xdr:col>7</xdr:col>
      <xdr:colOff>468527</xdr:colOff>
      <xdr:row>12</xdr:row>
      <xdr:rowOff>2061113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8DDB1038-E48F-4B25-A87D-8D5612540733}"/>
            </a:ext>
          </a:extLst>
        </xdr:cNvPr>
        <xdr:cNvSpPr/>
      </xdr:nvSpPr>
      <xdr:spPr>
        <a:xfrm>
          <a:off x="4099611" y="1549099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X14" sqref="X14:AA15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5.1640625" bestFit="1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93"/>
      <c r="B1" s="94" t="s">
        <v>71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</row>
    <row r="2" spans="1:31" ht="10.15" customHeight="1">
      <c r="A2" s="85"/>
      <c r="B2" s="120"/>
      <c r="C2" s="121"/>
      <c r="D2" s="121"/>
      <c r="E2" s="121"/>
      <c r="F2" s="121"/>
      <c r="G2" s="121"/>
      <c r="H2" s="79" t="s">
        <v>116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24"/>
    </row>
    <row r="3" spans="1:31" s="15" customFormat="1" ht="10.15" customHeight="1">
      <c r="A3" s="85"/>
      <c r="B3" s="120"/>
      <c r="C3" s="121"/>
      <c r="D3" s="121"/>
      <c r="E3" s="121"/>
      <c r="F3" s="121"/>
      <c r="G3" s="121"/>
      <c r="H3" s="79" t="s">
        <v>75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 t="s">
        <v>73</v>
      </c>
      <c r="Y3" s="81"/>
      <c r="Z3" s="81"/>
      <c r="AA3" s="82"/>
    </row>
    <row r="4" spans="1:31" s="15" customFormat="1" ht="14.25" customHeight="1">
      <c r="A4" s="85"/>
      <c r="B4" s="120"/>
      <c r="C4" s="121"/>
      <c r="D4" s="121"/>
      <c r="E4" s="121"/>
      <c r="F4" s="121"/>
      <c r="G4" s="121"/>
      <c r="H4" s="86" t="s">
        <v>86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3" t="s">
        <v>74</v>
      </c>
      <c r="Y4" s="84"/>
      <c r="Z4" s="84"/>
      <c r="AA4" s="85"/>
    </row>
    <row r="5" spans="1:31" s="15" customFormat="1" ht="18.75" customHeight="1">
      <c r="A5" s="85"/>
      <c r="B5" s="122"/>
      <c r="C5" s="123"/>
      <c r="D5" s="123"/>
      <c r="E5" s="123"/>
      <c r="F5" s="123"/>
      <c r="G5" s="123"/>
      <c r="H5" s="87" t="s">
        <v>118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</row>
    <row r="6" spans="1:31" s="15" customFormat="1" ht="15.75" customHeight="1">
      <c r="A6" s="85"/>
      <c r="B6" s="90" t="s">
        <v>85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</row>
    <row r="7" spans="1:31" s="15" customFormat="1" ht="11.25" customHeight="1">
      <c r="A7" s="85"/>
      <c r="B7" s="97" t="s">
        <v>0</v>
      </c>
      <c r="C7" s="100" t="s">
        <v>1</v>
      </c>
      <c r="D7" s="101"/>
      <c r="E7" s="101"/>
      <c r="F7" s="102"/>
      <c r="G7" s="103" t="s">
        <v>208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5"/>
      <c r="W7" s="106"/>
      <c r="X7" s="107"/>
      <c r="Y7" s="107"/>
      <c r="Z7" s="107"/>
      <c r="AA7" s="108"/>
      <c r="AE7" s="16"/>
    </row>
    <row r="8" spans="1:31" s="15" customFormat="1" ht="16.5" customHeight="1">
      <c r="A8" s="85"/>
      <c r="B8" s="98"/>
      <c r="C8" s="100" t="s">
        <v>2</v>
      </c>
      <c r="D8" s="101"/>
      <c r="E8" s="101"/>
      <c r="F8" s="102"/>
      <c r="G8" s="103" t="s">
        <v>204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5"/>
      <c r="W8" s="109"/>
      <c r="X8" s="110" t="s">
        <v>3</v>
      </c>
      <c r="Y8" s="111"/>
      <c r="Z8" s="111"/>
      <c r="AA8" s="112"/>
      <c r="AE8" s="16"/>
    </row>
    <row r="9" spans="1:31" s="15" customFormat="1" ht="13.5">
      <c r="A9" s="85"/>
      <c r="B9" s="98"/>
      <c r="C9" s="100" t="s">
        <v>4</v>
      </c>
      <c r="D9" s="101"/>
      <c r="E9" s="101"/>
      <c r="F9" s="102"/>
      <c r="G9" s="103" t="s">
        <v>145</v>
      </c>
      <c r="H9" s="104"/>
      <c r="I9" s="104"/>
      <c r="J9" s="104"/>
      <c r="K9" s="104"/>
      <c r="L9" s="104"/>
      <c r="M9" s="105"/>
      <c r="N9" s="113" t="s">
        <v>72</v>
      </c>
      <c r="O9" s="101"/>
      <c r="P9" s="101"/>
      <c r="Q9" s="101"/>
      <c r="R9" s="102"/>
      <c r="S9" s="114" t="s">
        <v>210</v>
      </c>
      <c r="T9" s="115"/>
      <c r="U9" s="115"/>
      <c r="V9" s="116"/>
      <c r="W9" s="109"/>
      <c r="X9" s="34" t="s">
        <v>5</v>
      </c>
      <c r="Y9" s="49">
        <v>31.2</v>
      </c>
      <c r="Z9" s="34" t="s">
        <v>6</v>
      </c>
      <c r="AA9" s="52" t="s">
        <v>205</v>
      </c>
      <c r="AE9" s="16"/>
    </row>
    <row r="10" spans="1:31" s="15" customFormat="1" ht="15" customHeight="1">
      <c r="A10" s="85"/>
      <c r="B10" s="99"/>
      <c r="C10" s="113" t="s">
        <v>111</v>
      </c>
      <c r="D10" s="101"/>
      <c r="E10" s="101"/>
      <c r="F10" s="102"/>
      <c r="G10" s="100" t="s">
        <v>7</v>
      </c>
      <c r="H10" s="102"/>
      <c r="I10" s="117" t="s">
        <v>117</v>
      </c>
      <c r="J10" s="118"/>
      <c r="K10" s="118"/>
      <c r="L10" s="118"/>
      <c r="M10" s="119"/>
      <c r="N10" s="100" t="s">
        <v>8</v>
      </c>
      <c r="O10" s="101"/>
      <c r="P10" s="101"/>
      <c r="Q10" s="101"/>
      <c r="R10" s="102"/>
      <c r="S10" s="117" t="s">
        <v>117</v>
      </c>
      <c r="T10" s="118"/>
      <c r="U10" s="118"/>
      <c r="V10" s="119"/>
      <c r="W10" s="109"/>
      <c r="X10" s="34" t="s">
        <v>9</v>
      </c>
      <c r="Y10" s="57">
        <v>10.1</v>
      </c>
      <c r="Z10" s="35" t="s">
        <v>84</v>
      </c>
      <c r="AA10" s="53">
        <v>6.07</v>
      </c>
      <c r="AE10" s="16"/>
    </row>
    <row r="11" spans="1:31" ht="10.15" customHeight="1">
      <c r="A11" s="125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31" s="15" customFormat="1" ht="10.15" customHeight="1">
      <c r="A12" s="125"/>
      <c r="B12" s="36"/>
      <c r="C12" s="128" t="s">
        <v>10</v>
      </c>
      <c r="D12" s="129"/>
      <c r="E12" s="129"/>
      <c r="F12" s="129"/>
      <c r="G12" s="130"/>
      <c r="H12" s="128" t="s">
        <v>11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30"/>
      <c r="X12" s="128" t="s">
        <v>12</v>
      </c>
      <c r="Y12" s="129"/>
      <c r="Z12" s="129"/>
      <c r="AA12" s="130"/>
    </row>
    <row r="13" spans="1:31" s="15" customFormat="1" ht="22.5" customHeight="1">
      <c r="A13" s="85"/>
      <c r="B13" s="131" t="s">
        <v>13</v>
      </c>
      <c r="C13" s="134" t="s">
        <v>112</v>
      </c>
      <c r="D13" s="135"/>
      <c r="E13" s="135"/>
      <c r="F13" s="135"/>
      <c r="G13" s="136"/>
      <c r="H13" s="137" t="s">
        <v>14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9"/>
      <c r="X13" s="77" t="s">
        <v>119</v>
      </c>
      <c r="Y13" s="78"/>
      <c r="Z13" s="78"/>
      <c r="AA13" s="78"/>
    </row>
    <row r="14" spans="1:31" s="15" customFormat="1" ht="12.75" customHeight="1">
      <c r="A14" s="85"/>
      <c r="B14" s="132"/>
      <c r="C14" s="140" t="s">
        <v>122</v>
      </c>
      <c r="D14" s="141"/>
      <c r="E14" s="141"/>
      <c r="F14" s="141"/>
      <c r="G14" s="142"/>
      <c r="H14" s="146" t="s">
        <v>15</v>
      </c>
      <c r="I14" s="147"/>
      <c r="J14" s="147"/>
      <c r="K14" s="148"/>
      <c r="L14" s="146" t="s">
        <v>16</v>
      </c>
      <c r="M14" s="147"/>
      <c r="N14" s="147"/>
      <c r="O14" s="148"/>
      <c r="P14" s="149" t="s">
        <v>17</v>
      </c>
      <c r="Q14" s="150"/>
      <c r="R14" s="150"/>
      <c r="S14" s="151"/>
      <c r="T14" s="146" t="s">
        <v>18</v>
      </c>
      <c r="U14" s="147"/>
      <c r="V14" s="147"/>
      <c r="W14" s="148"/>
      <c r="X14" s="159" t="s">
        <v>146</v>
      </c>
      <c r="Y14" s="160"/>
      <c r="Z14" s="160"/>
      <c r="AA14" s="161"/>
    </row>
    <row r="15" spans="1:31" s="15" customFormat="1" ht="10.15" customHeight="1">
      <c r="A15" s="85"/>
      <c r="B15" s="132"/>
      <c r="C15" s="143"/>
      <c r="D15" s="144"/>
      <c r="E15" s="144"/>
      <c r="F15" s="144"/>
      <c r="G15" s="145"/>
      <c r="H15" s="41"/>
      <c r="I15" s="44"/>
      <c r="J15" s="42"/>
      <c r="K15" s="43"/>
      <c r="L15" s="41"/>
      <c r="M15" s="42"/>
      <c r="N15" s="44"/>
      <c r="O15" s="43"/>
      <c r="P15" s="41"/>
      <c r="Q15" s="42"/>
      <c r="R15" s="44"/>
      <c r="S15" s="43"/>
      <c r="T15" s="41"/>
      <c r="U15" s="42"/>
      <c r="V15" s="42"/>
      <c r="W15" s="43"/>
      <c r="X15" s="162"/>
      <c r="Y15" s="163"/>
      <c r="Z15" s="163"/>
      <c r="AA15" s="164"/>
    </row>
    <row r="16" spans="1:31" s="15" customFormat="1" ht="12" customHeight="1">
      <c r="A16" s="85"/>
      <c r="B16" s="132"/>
      <c r="C16" s="140" t="s">
        <v>206</v>
      </c>
      <c r="D16" s="141"/>
      <c r="E16" s="141"/>
      <c r="F16" s="141"/>
      <c r="G16" s="142"/>
      <c r="H16" s="165" t="s">
        <v>127</v>
      </c>
      <c r="I16" s="166"/>
      <c r="J16" s="166"/>
      <c r="K16" s="167"/>
      <c r="L16" s="149"/>
      <c r="M16" s="150"/>
      <c r="N16" s="150"/>
      <c r="O16" s="151"/>
      <c r="P16" s="137"/>
      <c r="Q16" s="138"/>
      <c r="R16" s="138"/>
      <c r="S16" s="139"/>
      <c r="T16" s="146" t="s">
        <v>18</v>
      </c>
      <c r="U16" s="147"/>
      <c r="V16" s="147"/>
      <c r="W16" s="148"/>
      <c r="X16" s="159" t="s">
        <v>147</v>
      </c>
      <c r="Y16" s="160"/>
      <c r="Z16" s="160"/>
      <c r="AA16" s="161"/>
    </row>
    <row r="17" spans="1:27" s="15" customFormat="1" ht="16.5" customHeight="1">
      <c r="A17" s="85"/>
      <c r="B17" s="132"/>
      <c r="C17" s="143"/>
      <c r="D17" s="144"/>
      <c r="E17" s="144"/>
      <c r="F17" s="144"/>
      <c r="G17" s="145"/>
      <c r="H17" s="41"/>
      <c r="I17" s="168"/>
      <c r="J17" s="169"/>
      <c r="K17" s="43"/>
      <c r="L17" s="41"/>
      <c r="M17" s="168"/>
      <c r="N17" s="169"/>
      <c r="O17" s="43"/>
      <c r="P17" s="41"/>
      <c r="Q17" s="168"/>
      <c r="R17" s="169"/>
      <c r="S17" s="43"/>
      <c r="T17" s="41"/>
      <c r="U17" s="168"/>
      <c r="V17" s="169"/>
      <c r="W17" s="43"/>
      <c r="X17" s="162"/>
      <c r="Y17" s="163"/>
      <c r="Z17" s="163"/>
      <c r="AA17" s="164"/>
    </row>
    <row r="18" spans="1:27" s="15" customFormat="1" ht="12.75" customHeight="1">
      <c r="A18" s="85"/>
      <c r="B18" s="132"/>
      <c r="C18" s="140" t="s">
        <v>129</v>
      </c>
      <c r="D18" s="141"/>
      <c r="E18" s="141"/>
      <c r="F18" s="141"/>
      <c r="G18" s="142"/>
      <c r="H18" s="146" t="s">
        <v>19</v>
      </c>
      <c r="I18" s="147"/>
      <c r="J18" s="147"/>
      <c r="K18" s="148"/>
      <c r="L18" s="146" t="s">
        <v>20</v>
      </c>
      <c r="M18" s="147"/>
      <c r="N18" s="147"/>
      <c r="O18" s="148"/>
      <c r="P18" s="146" t="s">
        <v>21</v>
      </c>
      <c r="Q18" s="147"/>
      <c r="R18" s="147"/>
      <c r="S18" s="148"/>
      <c r="T18" s="152" t="s">
        <v>128</v>
      </c>
      <c r="U18" s="147"/>
      <c r="V18" s="147"/>
      <c r="W18" s="148"/>
      <c r="X18" s="159" t="s">
        <v>149</v>
      </c>
      <c r="Y18" s="160"/>
      <c r="Z18" s="160"/>
      <c r="AA18" s="161"/>
    </row>
    <row r="19" spans="1:27" s="15" customFormat="1" ht="18.75" customHeight="1">
      <c r="A19" s="85"/>
      <c r="B19" s="132"/>
      <c r="C19" s="143"/>
      <c r="D19" s="144"/>
      <c r="E19" s="144"/>
      <c r="F19" s="144"/>
      <c r="G19" s="145"/>
      <c r="H19" s="41" t="s">
        <v>120</v>
      </c>
      <c r="I19" s="42" t="s">
        <v>148</v>
      </c>
      <c r="J19" s="42">
        <f>31.2*3</f>
        <v>93.6</v>
      </c>
      <c r="K19" s="43" t="s">
        <v>187</v>
      </c>
      <c r="L19" s="41"/>
      <c r="M19" s="19"/>
      <c r="N19" s="42"/>
      <c r="O19" s="43"/>
      <c r="P19" s="41"/>
      <c r="Q19" s="42"/>
      <c r="R19" s="42"/>
      <c r="S19" s="43"/>
      <c r="T19" s="41"/>
      <c r="U19" s="42"/>
      <c r="V19" s="42"/>
      <c r="W19" s="43"/>
      <c r="X19" s="162"/>
      <c r="Y19" s="163"/>
      <c r="Z19" s="163"/>
      <c r="AA19" s="164"/>
    </row>
    <row r="20" spans="1:27" s="15" customFormat="1" ht="15.75" customHeight="1">
      <c r="A20" s="85"/>
      <c r="B20" s="132"/>
      <c r="C20" s="170" t="s">
        <v>22</v>
      </c>
      <c r="D20" s="171"/>
      <c r="E20" s="171"/>
      <c r="F20" s="171"/>
      <c r="G20" s="172"/>
      <c r="H20" s="173" t="s">
        <v>23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  <c r="X20" s="176" t="s">
        <v>76</v>
      </c>
      <c r="Y20" s="177"/>
      <c r="Z20" s="177"/>
      <c r="AA20" s="178"/>
    </row>
    <row r="21" spans="1:27" s="15" customFormat="1" ht="10.15" customHeight="1">
      <c r="A21" s="85"/>
      <c r="B21" s="132"/>
      <c r="C21" s="153" t="s">
        <v>24</v>
      </c>
      <c r="D21" s="154"/>
      <c r="E21" s="154"/>
      <c r="F21" s="154"/>
      <c r="G21" s="155"/>
      <c r="H21" s="146" t="s">
        <v>25</v>
      </c>
      <c r="I21" s="147"/>
      <c r="J21" s="147"/>
      <c r="K21" s="148"/>
      <c r="L21" s="146" t="s">
        <v>26</v>
      </c>
      <c r="M21" s="147"/>
      <c r="N21" s="147"/>
      <c r="O21" s="148"/>
      <c r="P21" s="149" t="s">
        <v>27</v>
      </c>
      <c r="Q21" s="150"/>
      <c r="R21" s="150"/>
      <c r="S21" s="151"/>
      <c r="T21" s="146" t="s">
        <v>18</v>
      </c>
      <c r="U21" s="147"/>
      <c r="V21" s="147"/>
      <c r="W21" s="148"/>
      <c r="X21" s="159" t="s">
        <v>113</v>
      </c>
      <c r="Y21" s="160"/>
      <c r="Z21" s="160"/>
      <c r="AA21" s="161"/>
    </row>
    <row r="22" spans="1:27" s="15" customFormat="1" ht="10.15" customHeight="1">
      <c r="A22" s="85"/>
      <c r="B22" s="132"/>
      <c r="C22" s="156"/>
      <c r="D22" s="157"/>
      <c r="E22" s="157"/>
      <c r="F22" s="157"/>
      <c r="G22" s="158"/>
      <c r="H22" s="37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62"/>
      <c r="Y22" s="163"/>
      <c r="Z22" s="163"/>
      <c r="AA22" s="164"/>
    </row>
    <row r="23" spans="1:27" s="15" customFormat="1" ht="12" customHeight="1">
      <c r="A23" s="85"/>
      <c r="B23" s="132"/>
      <c r="C23" s="153" t="s">
        <v>28</v>
      </c>
      <c r="D23" s="154"/>
      <c r="E23" s="154"/>
      <c r="F23" s="154"/>
      <c r="G23" s="155"/>
      <c r="H23" s="149" t="s">
        <v>29</v>
      </c>
      <c r="I23" s="150"/>
      <c r="J23" s="150"/>
      <c r="K23" s="151"/>
      <c r="L23" s="146" t="s">
        <v>30</v>
      </c>
      <c r="M23" s="147"/>
      <c r="N23" s="147"/>
      <c r="O23" s="148"/>
      <c r="P23" s="137" t="s">
        <v>31</v>
      </c>
      <c r="Q23" s="138"/>
      <c r="R23" s="138"/>
      <c r="S23" s="139"/>
      <c r="T23" s="146" t="s">
        <v>18</v>
      </c>
      <c r="U23" s="147"/>
      <c r="V23" s="147"/>
      <c r="W23" s="148"/>
      <c r="X23" s="159" t="s">
        <v>130</v>
      </c>
      <c r="Y23" s="160"/>
      <c r="Z23" s="160"/>
      <c r="AA23" s="161"/>
    </row>
    <row r="24" spans="1:27" s="15" customFormat="1" ht="18.75" customHeight="1">
      <c r="A24" s="85"/>
      <c r="B24" s="133"/>
      <c r="C24" s="156"/>
      <c r="D24" s="157"/>
      <c r="E24" s="157"/>
      <c r="F24" s="157"/>
      <c r="G24" s="158"/>
      <c r="H24" s="41"/>
      <c r="I24" s="168"/>
      <c r="J24" s="169"/>
      <c r="K24" s="39"/>
      <c r="L24" s="2"/>
      <c r="M24" s="179"/>
      <c r="N24" s="180"/>
      <c r="O24" s="4"/>
      <c r="P24" s="2"/>
      <c r="Q24" s="179"/>
      <c r="R24" s="180"/>
      <c r="S24" s="4"/>
      <c r="T24" s="2"/>
      <c r="U24" s="179"/>
      <c r="V24" s="180"/>
      <c r="W24" s="4"/>
      <c r="X24" s="162"/>
      <c r="Y24" s="163"/>
      <c r="Z24" s="163"/>
      <c r="AA24" s="164"/>
    </row>
    <row r="25" spans="1:27" s="15" customFormat="1" ht="10.15" customHeight="1">
      <c r="A25" s="85"/>
      <c r="B25" s="131" t="s">
        <v>32</v>
      </c>
      <c r="C25" s="140" t="s">
        <v>123</v>
      </c>
      <c r="D25" s="141"/>
      <c r="E25" s="141"/>
      <c r="F25" s="141"/>
      <c r="G25" s="142"/>
      <c r="H25" s="146" t="s">
        <v>33</v>
      </c>
      <c r="I25" s="147"/>
      <c r="J25" s="147"/>
      <c r="K25" s="148"/>
      <c r="L25" s="149" t="s">
        <v>34</v>
      </c>
      <c r="M25" s="150"/>
      <c r="N25" s="150"/>
      <c r="O25" s="151"/>
      <c r="P25" s="137" t="s">
        <v>35</v>
      </c>
      <c r="Q25" s="138"/>
      <c r="R25" s="138"/>
      <c r="S25" s="139"/>
      <c r="T25" s="146" t="s">
        <v>18</v>
      </c>
      <c r="U25" s="147"/>
      <c r="V25" s="147"/>
      <c r="W25" s="148"/>
      <c r="X25" s="159" t="s">
        <v>126</v>
      </c>
      <c r="Y25" s="160"/>
      <c r="Z25" s="160"/>
      <c r="AA25" s="161"/>
    </row>
    <row r="26" spans="1:27" s="15" customFormat="1" ht="14.25" customHeight="1">
      <c r="A26" s="85"/>
      <c r="B26" s="132"/>
      <c r="C26" s="143"/>
      <c r="D26" s="144"/>
      <c r="E26" s="144"/>
      <c r="F26" s="144"/>
      <c r="G26" s="145"/>
      <c r="H26" s="37"/>
      <c r="I26" s="38"/>
      <c r="J26" s="38"/>
      <c r="K26" s="39"/>
      <c r="L26" s="2"/>
      <c r="M26" s="38"/>
      <c r="N26" s="3"/>
      <c r="O26" s="4"/>
      <c r="P26" s="2"/>
      <c r="Q26" s="3"/>
      <c r="R26" s="3"/>
      <c r="S26" s="4"/>
      <c r="T26" s="2"/>
      <c r="U26" s="3"/>
      <c r="V26" s="3"/>
      <c r="W26" s="4"/>
      <c r="X26" s="162"/>
      <c r="Y26" s="163"/>
      <c r="Z26" s="163"/>
      <c r="AA26" s="164"/>
    </row>
    <row r="27" spans="1:27" s="15" customFormat="1" ht="10.15" customHeight="1">
      <c r="A27" s="85"/>
      <c r="B27" s="132"/>
      <c r="C27" s="140" t="s">
        <v>124</v>
      </c>
      <c r="D27" s="141"/>
      <c r="E27" s="141"/>
      <c r="F27" s="141"/>
      <c r="G27" s="142"/>
      <c r="H27" s="146" t="s">
        <v>33</v>
      </c>
      <c r="I27" s="147"/>
      <c r="J27" s="147"/>
      <c r="K27" s="148"/>
      <c r="L27" s="149" t="s">
        <v>34</v>
      </c>
      <c r="M27" s="150"/>
      <c r="N27" s="150"/>
      <c r="O27" s="151"/>
      <c r="P27" s="137" t="s">
        <v>35</v>
      </c>
      <c r="Q27" s="138"/>
      <c r="R27" s="138"/>
      <c r="S27" s="139"/>
      <c r="T27" s="146" t="s">
        <v>18</v>
      </c>
      <c r="U27" s="147"/>
      <c r="V27" s="147"/>
      <c r="W27" s="148"/>
      <c r="X27" s="159" t="s">
        <v>154</v>
      </c>
      <c r="Y27" s="160"/>
      <c r="Z27" s="160"/>
      <c r="AA27" s="161"/>
    </row>
    <row r="28" spans="1:27" s="15" customFormat="1" ht="12.75">
      <c r="A28" s="85"/>
      <c r="B28" s="132"/>
      <c r="C28" s="143"/>
      <c r="D28" s="144"/>
      <c r="E28" s="144"/>
      <c r="F28" s="144"/>
      <c r="G28" s="145"/>
      <c r="H28" s="40"/>
      <c r="I28" s="38"/>
      <c r="J28" s="3"/>
      <c r="K28" s="4"/>
      <c r="L28" s="37" t="s">
        <v>155</v>
      </c>
      <c r="M28" s="3" t="s">
        <v>151</v>
      </c>
      <c r="N28" s="65">
        <f>1*4.5</f>
        <v>4.5</v>
      </c>
      <c r="O28" s="65" t="s">
        <v>199</v>
      </c>
      <c r="P28" s="2"/>
      <c r="Q28" s="3"/>
      <c r="R28" s="3"/>
      <c r="S28" s="4"/>
      <c r="T28" s="2"/>
      <c r="U28" s="3"/>
      <c r="V28" s="3"/>
      <c r="W28" s="4"/>
      <c r="X28" s="162"/>
      <c r="Y28" s="163"/>
      <c r="Z28" s="163"/>
      <c r="AA28" s="164"/>
    </row>
    <row r="29" spans="1:27" s="15" customFormat="1" ht="12.75" customHeight="1">
      <c r="A29" s="85"/>
      <c r="B29" s="132"/>
      <c r="C29" s="140" t="s">
        <v>207</v>
      </c>
      <c r="D29" s="141"/>
      <c r="E29" s="141"/>
      <c r="F29" s="141"/>
      <c r="G29" s="142"/>
      <c r="H29" s="146" t="s">
        <v>33</v>
      </c>
      <c r="I29" s="147"/>
      <c r="J29" s="147"/>
      <c r="K29" s="148"/>
      <c r="L29" s="149" t="s">
        <v>34</v>
      </c>
      <c r="M29" s="150"/>
      <c r="N29" s="150"/>
      <c r="O29" s="151"/>
      <c r="P29" s="137" t="s">
        <v>35</v>
      </c>
      <c r="Q29" s="138"/>
      <c r="R29" s="138"/>
      <c r="S29" s="139"/>
      <c r="T29" s="146" t="s">
        <v>18</v>
      </c>
      <c r="U29" s="147"/>
      <c r="V29" s="147"/>
      <c r="W29" s="148"/>
      <c r="X29" s="159" t="s">
        <v>134</v>
      </c>
      <c r="Y29" s="160"/>
      <c r="Z29" s="160"/>
      <c r="AA29" s="161"/>
    </row>
    <row r="30" spans="1:27" s="15" customFormat="1" ht="10.15" customHeight="1">
      <c r="A30" s="85"/>
      <c r="B30" s="133"/>
      <c r="C30" s="143"/>
      <c r="D30" s="144"/>
      <c r="E30" s="144"/>
      <c r="F30" s="144"/>
      <c r="G30" s="145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62"/>
      <c r="Y30" s="163"/>
      <c r="Z30" s="163"/>
      <c r="AA30" s="164"/>
    </row>
    <row r="31" spans="1:27" s="15" customFormat="1" ht="10.15" customHeight="1">
      <c r="A31" s="85"/>
      <c r="B31" s="131" t="s">
        <v>36</v>
      </c>
      <c r="C31" s="140" t="s">
        <v>125</v>
      </c>
      <c r="D31" s="141"/>
      <c r="E31" s="141"/>
      <c r="F31" s="141"/>
      <c r="G31" s="142"/>
      <c r="H31" s="146" t="s">
        <v>33</v>
      </c>
      <c r="I31" s="147"/>
      <c r="J31" s="147"/>
      <c r="K31" s="148"/>
      <c r="L31" s="149" t="s">
        <v>34</v>
      </c>
      <c r="M31" s="150"/>
      <c r="N31" s="150"/>
      <c r="O31" s="151"/>
      <c r="P31" s="137" t="s">
        <v>35</v>
      </c>
      <c r="Q31" s="138"/>
      <c r="R31" s="138"/>
      <c r="S31" s="139"/>
      <c r="T31" s="146" t="s">
        <v>18</v>
      </c>
      <c r="U31" s="147"/>
      <c r="V31" s="147"/>
      <c r="W31" s="148"/>
      <c r="X31" s="159" t="s">
        <v>198</v>
      </c>
      <c r="Y31" s="160"/>
      <c r="Z31" s="160"/>
      <c r="AA31" s="161"/>
    </row>
    <row r="32" spans="1:27" s="15" customFormat="1" ht="21" customHeight="1">
      <c r="A32" s="85"/>
      <c r="B32" s="132"/>
      <c r="C32" s="143"/>
      <c r="D32" s="144"/>
      <c r="E32" s="144"/>
      <c r="F32" s="144"/>
      <c r="G32" s="145"/>
      <c r="H32" s="2"/>
      <c r="I32" s="3"/>
      <c r="J32" s="3"/>
      <c r="K32" s="4"/>
      <c r="L32" s="59" t="s">
        <v>152</v>
      </c>
      <c r="M32" s="3" t="s">
        <v>151</v>
      </c>
      <c r="N32" s="65">
        <f>7*1.2</f>
        <v>8.4</v>
      </c>
      <c r="O32" s="65" t="s">
        <v>188</v>
      </c>
      <c r="P32" s="59"/>
      <c r="Q32" s="60"/>
      <c r="R32" s="60"/>
      <c r="S32" s="58"/>
      <c r="T32" s="2"/>
      <c r="U32" s="3"/>
      <c r="V32" s="3"/>
      <c r="W32" s="4"/>
      <c r="X32" s="162"/>
      <c r="Y32" s="163"/>
      <c r="Z32" s="163"/>
      <c r="AA32" s="164"/>
    </row>
    <row r="33" spans="1:27" s="15" customFormat="1" ht="10.15" customHeight="1">
      <c r="A33" s="85"/>
      <c r="B33" s="132"/>
      <c r="C33" s="140" t="s">
        <v>131</v>
      </c>
      <c r="D33" s="141"/>
      <c r="E33" s="141"/>
      <c r="F33" s="141"/>
      <c r="G33" s="142"/>
      <c r="H33" s="146" t="s">
        <v>33</v>
      </c>
      <c r="I33" s="147"/>
      <c r="J33" s="147"/>
      <c r="K33" s="148"/>
      <c r="L33" s="149" t="s">
        <v>34</v>
      </c>
      <c r="M33" s="150"/>
      <c r="N33" s="150"/>
      <c r="O33" s="151"/>
      <c r="P33" s="137" t="s">
        <v>35</v>
      </c>
      <c r="Q33" s="138"/>
      <c r="R33" s="138"/>
      <c r="S33" s="139"/>
      <c r="T33" s="146" t="s">
        <v>18</v>
      </c>
      <c r="U33" s="147"/>
      <c r="V33" s="147"/>
      <c r="W33" s="148"/>
      <c r="X33" s="159" t="s">
        <v>157</v>
      </c>
      <c r="Y33" s="160"/>
      <c r="Z33" s="160"/>
      <c r="AA33" s="161"/>
    </row>
    <row r="34" spans="1:27" s="15" customFormat="1" ht="10.15" customHeight="1">
      <c r="A34" s="85"/>
      <c r="B34" s="132"/>
      <c r="C34" s="143"/>
      <c r="D34" s="144"/>
      <c r="E34" s="144"/>
      <c r="F34" s="144"/>
      <c r="G34" s="145"/>
      <c r="H34" s="2"/>
      <c r="I34" s="3"/>
      <c r="J34" s="3"/>
      <c r="K34" s="4"/>
      <c r="L34" s="61" t="s">
        <v>158</v>
      </c>
      <c r="M34" s="3" t="s">
        <v>151</v>
      </c>
      <c r="N34" s="3">
        <f>1*0.5</f>
        <v>0.5</v>
      </c>
      <c r="O34" s="66" t="s">
        <v>200</v>
      </c>
      <c r="P34" s="2"/>
      <c r="Q34" s="3"/>
      <c r="R34" s="3"/>
      <c r="S34" s="4"/>
      <c r="T34" s="2"/>
      <c r="U34" s="3"/>
      <c r="V34" s="3"/>
      <c r="W34" s="4"/>
      <c r="X34" s="162"/>
      <c r="Y34" s="163"/>
      <c r="Z34" s="163"/>
      <c r="AA34" s="164"/>
    </row>
    <row r="35" spans="1:27" s="15" customFormat="1" ht="10.15" customHeight="1">
      <c r="A35" s="85"/>
      <c r="B35" s="132"/>
      <c r="C35" s="153" t="s">
        <v>37</v>
      </c>
      <c r="D35" s="154"/>
      <c r="E35" s="154"/>
      <c r="F35" s="154"/>
      <c r="G35" s="155"/>
      <c r="H35" s="146" t="s">
        <v>33</v>
      </c>
      <c r="I35" s="147"/>
      <c r="J35" s="147"/>
      <c r="K35" s="148"/>
      <c r="L35" s="149" t="s">
        <v>34</v>
      </c>
      <c r="M35" s="150"/>
      <c r="N35" s="150"/>
      <c r="O35" s="151"/>
      <c r="P35" s="137" t="s">
        <v>35</v>
      </c>
      <c r="Q35" s="138"/>
      <c r="R35" s="138"/>
      <c r="S35" s="139"/>
      <c r="T35" s="181"/>
      <c r="U35" s="182"/>
      <c r="V35" s="182"/>
      <c r="W35" s="183"/>
      <c r="X35" s="159" t="s">
        <v>78</v>
      </c>
      <c r="Y35" s="160"/>
      <c r="Z35" s="160"/>
      <c r="AA35" s="161"/>
    </row>
    <row r="36" spans="1:27" s="15" customFormat="1" ht="12.75" customHeight="1">
      <c r="A36" s="85"/>
      <c r="B36" s="132"/>
      <c r="C36" s="156"/>
      <c r="D36" s="157"/>
      <c r="E36" s="157"/>
      <c r="F36" s="157"/>
      <c r="G36" s="158"/>
      <c r="H36" s="2"/>
      <c r="I36" s="3"/>
      <c r="J36" s="3"/>
      <c r="K36" s="4"/>
      <c r="L36" s="2"/>
      <c r="M36" s="38"/>
      <c r="N36" s="3"/>
      <c r="O36" s="4"/>
      <c r="P36" s="2"/>
      <c r="Q36" s="3"/>
      <c r="R36" s="3"/>
      <c r="S36" s="4"/>
      <c r="T36" s="2"/>
      <c r="U36" s="3"/>
      <c r="V36" s="3"/>
      <c r="W36" s="4"/>
      <c r="X36" s="162"/>
      <c r="Y36" s="163"/>
      <c r="Z36" s="163"/>
      <c r="AA36" s="164"/>
    </row>
    <row r="37" spans="1:27" s="15" customFormat="1" ht="10.15" customHeight="1">
      <c r="A37" s="85"/>
      <c r="B37" s="132"/>
      <c r="C37" s="140" t="s">
        <v>159</v>
      </c>
      <c r="D37" s="141"/>
      <c r="E37" s="141"/>
      <c r="F37" s="141"/>
      <c r="G37" s="142"/>
      <c r="H37" s="149" t="s">
        <v>38</v>
      </c>
      <c r="I37" s="150"/>
      <c r="J37" s="150"/>
      <c r="K37" s="151"/>
      <c r="L37" s="149" t="s">
        <v>39</v>
      </c>
      <c r="M37" s="150"/>
      <c r="N37" s="150"/>
      <c r="O37" s="151"/>
      <c r="P37" s="149" t="s">
        <v>40</v>
      </c>
      <c r="Q37" s="150"/>
      <c r="R37" s="150"/>
      <c r="S37" s="151"/>
      <c r="T37" s="146" t="s">
        <v>18</v>
      </c>
      <c r="U37" s="147"/>
      <c r="V37" s="147"/>
      <c r="W37" s="148"/>
      <c r="X37" s="159" t="s">
        <v>160</v>
      </c>
      <c r="Y37" s="160"/>
      <c r="Z37" s="160"/>
      <c r="AA37" s="161"/>
    </row>
    <row r="38" spans="1:27" s="15" customFormat="1" ht="10.15" customHeight="1">
      <c r="A38" s="85"/>
      <c r="B38" s="132"/>
      <c r="C38" s="143"/>
      <c r="D38" s="144"/>
      <c r="E38" s="144"/>
      <c r="F38" s="144"/>
      <c r="G38" s="145"/>
      <c r="H38" s="184"/>
      <c r="I38" s="180"/>
      <c r="J38" s="179"/>
      <c r="K38" s="185"/>
      <c r="L38" s="184"/>
      <c r="M38" s="180"/>
      <c r="N38" s="179"/>
      <c r="O38" s="185"/>
      <c r="P38" s="184"/>
      <c r="Q38" s="180"/>
      <c r="R38" s="179"/>
      <c r="S38" s="185"/>
      <c r="T38" s="184"/>
      <c r="U38" s="180"/>
      <c r="V38" s="179"/>
      <c r="W38" s="185"/>
      <c r="X38" s="162"/>
      <c r="Y38" s="163"/>
      <c r="Z38" s="163"/>
      <c r="AA38" s="164"/>
    </row>
    <row r="39" spans="1:27" s="15" customFormat="1" ht="10.15" customHeight="1">
      <c r="A39" s="85"/>
      <c r="B39" s="132"/>
      <c r="C39" s="186" t="s">
        <v>41</v>
      </c>
      <c r="D39" s="187"/>
      <c r="E39" s="187"/>
      <c r="F39" s="187"/>
      <c r="G39" s="93"/>
      <c r="H39" s="146" t="s">
        <v>33</v>
      </c>
      <c r="I39" s="147"/>
      <c r="J39" s="147"/>
      <c r="K39" s="148"/>
      <c r="L39" s="149"/>
      <c r="M39" s="150"/>
      <c r="N39" s="150"/>
      <c r="O39" s="151"/>
      <c r="P39" s="137" t="s">
        <v>35</v>
      </c>
      <c r="Q39" s="138"/>
      <c r="R39" s="138"/>
      <c r="S39" s="139"/>
      <c r="T39" s="146" t="s">
        <v>18</v>
      </c>
      <c r="U39" s="147"/>
      <c r="V39" s="147"/>
      <c r="W39" s="148"/>
      <c r="X39" s="159" t="s">
        <v>77</v>
      </c>
      <c r="Y39" s="160"/>
      <c r="Z39" s="160"/>
      <c r="AA39" s="161"/>
    </row>
    <row r="40" spans="1:27" s="15" customFormat="1" ht="9.75" customHeight="1">
      <c r="A40" s="85"/>
      <c r="B40" s="133"/>
      <c r="C40" s="188"/>
      <c r="D40" s="189"/>
      <c r="E40" s="189"/>
      <c r="F40" s="189"/>
      <c r="G40" s="190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2"/>
      <c r="Y40" s="163"/>
      <c r="Z40" s="163"/>
      <c r="AA40" s="164"/>
    </row>
    <row r="41" spans="1:27" s="15" customFormat="1" ht="8.25" customHeight="1">
      <c r="A41" s="85"/>
      <c r="B41" s="131" t="s">
        <v>42</v>
      </c>
      <c r="C41" s="191" t="s">
        <v>43</v>
      </c>
      <c r="D41" s="192"/>
      <c r="E41" s="192"/>
      <c r="F41" s="192"/>
      <c r="G41" s="193"/>
      <c r="H41" s="149" t="s">
        <v>44</v>
      </c>
      <c r="I41" s="150"/>
      <c r="J41" s="150"/>
      <c r="K41" s="151"/>
      <c r="L41" s="149" t="s">
        <v>45</v>
      </c>
      <c r="M41" s="150"/>
      <c r="N41" s="150"/>
      <c r="O41" s="151"/>
      <c r="P41" s="137" t="s">
        <v>46</v>
      </c>
      <c r="Q41" s="138"/>
      <c r="R41" s="138"/>
      <c r="S41" s="139"/>
      <c r="T41" s="146" t="s">
        <v>18</v>
      </c>
      <c r="U41" s="147"/>
      <c r="V41" s="147"/>
      <c r="W41" s="148"/>
      <c r="X41" s="159" t="s">
        <v>77</v>
      </c>
      <c r="Y41" s="160"/>
      <c r="Z41" s="160"/>
      <c r="AA41" s="161"/>
    </row>
    <row r="42" spans="1:27" s="15" customFormat="1" ht="10.15" customHeight="1">
      <c r="A42" s="85"/>
      <c r="B42" s="132"/>
      <c r="C42" s="194"/>
      <c r="D42" s="195"/>
      <c r="E42" s="195"/>
      <c r="F42" s="195"/>
      <c r="G42" s="19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62"/>
      <c r="Y42" s="163"/>
      <c r="Z42" s="163"/>
      <c r="AA42" s="164"/>
    </row>
    <row r="43" spans="1:27" ht="10.15" customHeight="1">
      <c r="A43" s="85"/>
      <c r="B43" s="132"/>
      <c r="C43" s="186" t="s">
        <v>47</v>
      </c>
      <c r="D43" s="187"/>
      <c r="E43" s="187"/>
      <c r="F43" s="187"/>
      <c r="G43" s="93"/>
      <c r="H43" s="146" t="s">
        <v>48</v>
      </c>
      <c r="I43" s="147"/>
      <c r="J43" s="147"/>
      <c r="K43" s="148"/>
      <c r="L43" s="146" t="s">
        <v>49</v>
      </c>
      <c r="M43" s="147"/>
      <c r="N43" s="147"/>
      <c r="O43" s="148"/>
      <c r="P43" s="149" t="s">
        <v>50</v>
      </c>
      <c r="Q43" s="150"/>
      <c r="R43" s="150"/>
      <c r="S43" s="151"/>
      <c r="T43" s="146" t="s">
        <v>18</v>
      </c>
      <c r="U43" s="147"/>
      <c r="V43" s="147"/>
      <c r="W43" s="148"/>
      <c r="X43" s="159" t="s">
        <v>189</v>
      </c>
      <c r="Y43" s="160"/>
      <c r="Z43" s="160"/>
      <c r="AA43" s="160"/>
    </row>
    <row r="44" spans="1:27" ht="16.5" customHeight="1">
      <c r="A44" s="85"/>
      <c r="B44" s="132"/>
      <c r="C44" s="188"/>
      <c r="D44" s="189"/>
      <c r="E44" s="189"/>
      <c r="F44" s="189"/>
      <c r="G44" s="190"/>
      <c r="H44" s="37" t="s">
        <v>109</v>
      </c>
      <c r="I44" s="38" t="s">
        <v>190</v>
      </c>
      <c r="J44" s="38">
        <f>1.43*2*2*23</f>
        <v>131.56</v>
      </c>
      <c r="K44" s="39" t="s">
        <v>201</v>
      </c>
      <c r="L44" s="37" t="s">
        <v>109</v>
      </c>
      <c r="M44" s="42" t="s">
        <v>190</v>
      </c>
      <c r="N44" s="42">
        <f>2*2*31.2</f>
        <v>124.8</v>
      </c>
      <c r="O44" s="39" t="s">
        <v>201</v>
      </c>
      <c r="P44" s="2"/>
      <c r="Q44" s="3"/>
      <c r="R44" s="3"/>
      <c r="S44" s="4"/>
      <c r="T44" s="2"/>
      <c r="U44" s="3"/>
      <c r="V44" s="3"/>
      <c r="W44" s="4"/>
      <c r="X44" s="162"/>
      <c r="Y44" s="163"/>
      <c r="Z44" s="163"/>
      <c r="AA44" s="163"/>
    </row>
    <row r="45" spans="1:27" ht="10.15" customHeight="1">
      <c r="A45" s="85"/>
      <c r="B45" s="132"/>
      <c r="C45" s="186" t="s">
        <v>51</v>
      </c>
      <c r="D45" s="187"/>
      <c r="E45" s="187"/>
      <c r="F45" s="187"/>
      <c r="G45" s="93"/>
      <c r="H45" s="146" t="s">
        <v>52</v>
      </c>
      <c r="I45" s="147"/>
      <c r="J45" s="147"/>
      <c r="K45" s="148"/>
      <c r="L45" s="146" t="s">
        <v>53</v>
      </c>
      <c r="M45" s="147"/>
      <c r="N45" s="147"/>
      <c r="O45" s="148"/>
      <c r="P45" s="149" t="s">
        <v>54</v>
      </c>
      <c r="Q45" s="150"/>
      <c r="R45" s="150"/>
      <c r="S45" s="151"/>
      <c r="T45" s="146" t="s">
        <v>18</v>
      </c>
      <c r="U45" s="147"/>
      <c r="V45" s="147"/>
      <c r="W45" s="148"/>
      <c r="X45" s="159" t="s">
        <v>77</v>
      </c>
      <c r="Y45" s="160"/>
      <c r="Z45" s="160"/>
      <c r="AA45" s="161"/>
    </row>
    <row r="46" spans="1:27" ht="10.15" customHeight="1">
      <c r="A46" s="85"/>
      <c r="B46" s="132"/>
      <c r="C46" s="188"/>
      <c r="D46" s="189"/>
      <c r="E46" s="189"/>
      <c r="F46" s="189"/>
      <c r="G46" s="190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62"/>
      <c r="Y46" s="163"/>
      <c r="Z46" s="163"/>
      <c r="AA46" s="164"/>
    </row>
    <row r="47" spans="1:27" ht="10.15" customHeight="1">
      <c r="A47" s="85"/>
      <c r="B47" s="132"/>
      <c r="C47" s="191" t="s">
        <v>55</v>
      </c>
      <c r="D47" s="192"/>
      <c r="E47" s="192"/>
      <c r="F47" s="192"/>
      <c r="G47" s="193"/>
      <c r="H47" s="149" t="s">
        <v>56</v>
      </c>
      <c r="I47" s="150"/>
      <c r="J47" s="150"/>
      <c r="K47" s="151"/>
      <c r="L47" s="149" t="s">
        <v>57</v>
      </c>
      <c r="M47" s="150"/>
      <c r="N47" s="150"/>
      <c r="O47" s="151"/>
      <c r="P47" s="137" t="s">
        <v>58</v>
      </c>
      <c r="Q47" s="138"/>
      <c r="R47" s="138"/>
      <c r="S47" s="139"/>
      <c r="T47" s="146" t="s">
        <v>18</v>
      </c>
      <c r="U47" s="147"/>
      <c r="V47" s="147"/>
      <c r="W47" s="148"/>
      <c r="X47" s="159" t="s">
        <v>77</v>
      </c>
      <c r="Y47" s="160"/>
      <c r="Z47" s="160"/>
      <c r="AA47" s="161"/>
    </row>
    <row r="48" spans="1:27" ht="10.15" customHeight="1">
      <c r="A48" s="85"/>
      <c r="B48" s="132"/>
      <c r="C48" s="194"/>
      <c r="D48" s="195"/>
      <c r="E48" s="195"/>
      <c r="F48" s="195"/>
      <c r="G48" s="19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62"/>
      <c r="Y48" s="163"/>
      <c r="Z48" s="163"/>
      <c r="AA48" s="164"/>
    </row>
    <row r="49" spans="1:27" ht="10.15" customHeight="1">
      <c r="A49" s="85"/>
      <c r="B49" s="132"/>
      <c r="C49" s="191" t="s">
        <v>59</v>
      </c>
      <c r="D49" s="192"/>
      <c r="E49" s="192"/>
      <c r="F49" s="192"/>
      <c r="G49" s="193"/>
      <c r="H49" s="146" t="s">
        <v>60</v>
      </c>
      <c r="I49" s="147"/>
      <c r="J49" s="147"/>
      <c r="K49" s="148"/>
      <c r="L49" s="149" t="s">
        <v>61</v>
      </c>
      <c r="M49" s="150"/>
      <c r="N49" s="150"/>
      <c r="O49" s="151"/>
      <c r="P49" s="146" t="s">
        <v>62</v>
      </c>
      <c r="Q49" s="147"/>
      <c r="R49" s="147"/>
      <c r="S49" s="148"/>
      <c r="T49" s="146" t="s">
        <v>18</v>
      </c>
      <c r="U49" s="147"/>
      <c r="V49" s="147"/>
      <c r="W49" s="148"/>
      <c r="X49" s="159" t="s">
        <v>77</v>
      </c>
      <c r="Y49" s="160"/>
      <c r="Z49" s="160"/>
      <c r="AA49" s="161"/>
    </row>
    <row r="50" spans="1:27" ht="10.15" customHeight="1">
      <c r="A50" s="85"/>
      <c r="B50" s="133"/>
      <c r="C50" s="194"/>
      <c r="D50" s="195"/>
      <c r="E50" s="195"/>
      <c r="F50" s="195"/>
      <c r="G50" s="19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62"/>
      <c r="Y50" s="163"/>
      <c r="Z50" s="163"/>
      <c r="AA50" s="164"/>
    </row>
    <row r="51" spans="1:27" ht="10.15" customHeight="1">
      <c r="A51" s="85"/>
      <c r="B51" s="197" t="s">
        <v>63</v>
      </c>
      <c r="C51" s="186" t="s">
        <v>64</v>
      </c>
      <c r="D51" s="187"/>
      <c r="E51" s="187"/>
      <c r="F51" s="187"/>
      <c r="G51" s="93"/>
      <c r="H51" s="149" t="s">
        <v>65</v>
      </c>
      <c r="I51" s="150"/>
      <c r="J51" s="150"/>
      <c r="K51" s="151"/>
      <c r="L51" s="149" t="s">
        <v>66</v>
      </c>
      <c r="M51" s="150"/>
      <c r="N51" s="150"/>
      <c r="O51" s="151"/>
      <c r="P51" s="146" t="s">
        <v>67</v>
      </c>
      <c r="Q51" s="147"/>
      <c r="R51" s="147"/>
      <c r="S51" s="148"/>
      <c r="T51" s="146" t="s">
        <v>18</v>
      </c>
      <c r="U51" s="147"/>
      <c r="V51" s="147"/>
      <c r="W51" s="148"/>
      <c r="X51" s="159" t="s">
        <v>77</v>
      </c>
      <c r="Y51" s="160"/>
      <c r="Z51" s="160"/>
      <c r="AA51" s="161"/>
    </row>
    <row r="52" spans="1:27" ht="10.15" customHeight="1">
      <c r="A52" s="85"/>
      <c r="B52" s="198"/>
      <c r="C52" s="188"/>
      <c r="D52" s="189"/>
      <c r="E52" s="189"/>
      <c r="F52" s="189"/>
      <c r="G52" s="190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62"/>
      <c r="Y52" s="163"/>
      <c r="Z52" s="163"/>
      <c r="AA52" s="164"/>
    </row>
    <row r="53" spans="1:27" ht="10.15" customHeight="1">
      <c r="A53" s="85"/>
      <c r="B53" s="198"/>
      <c r="C53" s="186" t="s">
        <v>68</v>
      </c>
      <c r="D53" s="187"/>
      <c r="E53" s="187"/>
      <c r="F53" s="187"/>
      <c r="G53" s="93"/>
      <c r="H53" s="200" t="s">
        <v>115</v>
      </c>
      <c r="I53" s="201"/>
      <c r="J53" s="201"/>
      <c r="K53" s="202"/>
      <c r="L53" s="181"/>
      <c r="M53" s="182"/>
      <c r="N53" s="182"/>
      <c r="O53" s="183"/>
      <c r="P53" s="181"/>
      <c r="Q53" s="182"/>
      <c r="R53" s="182"/>
      <c r="S53" s="183"/>
      <c r="T53" s="181"/>
      <c r="U53" s="182"/>
      <c r="V53" s="182"/>
      <c r="W53" s="183"/>
      <c r="X53" s="203"/>
      <c r="Y53" s="204"/>
      <c r="Z53" s="204"/>
      <c r="AA53" s="205"/>
    </row>
    <row r="54" spans="1:27" ht="12.75">
      <c r="A54" s="85"/>
      <c r="B54" s="198"/>
      <c r="C54" s="188"/>
      <c r="D54" s="189"/>
      <c r="E54" s="189"/>
      <c r="F54" s="189"/>
      <c r="G54" s="190"/>
      <c r="H54" s="45"/>
      <c r="I54" s="46"/>
      <c r="J54" s="46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206"/>
      <c r="Y54" s="207"/>
      <c r="Z54" s="207"/>
      <c r="AA54" s="208"/>
    </row>
    <row r="55" spans="1:27" ht="10.15" customHeight="1">
      <c r="A55" s="85"/>
      <c r="B55" s="198"/>
      <c r="C55" s="209" t="s">
        <v>69</v>
      </c>
      <c r="D55" s="210"/>
      <c r="E55" s="210"/>
      <c r="F55" s="210"/>
      <c r="G55" s="211"/>
      <c r="H55" s="176" t="s">
        <v>136</v>
      </c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8"/>
    </row>
    <row r="56" spans="1:27" ht="10.15" customHeight="1">
      <c r="A56" s="85"/>
      <c r="B56" s="199"/>
      <c r="C56" s="209" t="s">
        <v>70</v>
      </c>
      <c r="D56" s="210"/>
      <c r="E56" s="210"/>
      <c r="F56" s="210"/>
      <c r="G56" s="211"/>
      <c r="H56" s="176" t="s">
        <v>137</v>
      </c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8"/>
    </row>
    <row r="57" spans="1:27" ht="10.15" customHeight="1">
      <c r="A57" s="1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0" zoomScale="140" zoomScaleNormal="160" zoomScaleSheetLayoutView="140" workbookViewId="0">
      <selection activeCell="A6" sqref="A6:E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18"/>
      <c r="B1" s="219"/>
      <c r="C1" s="219"/>
      <c r="D1" s="220"/>
      <c r="E1" s="54" t="s">
        <v>163</v>
      </c>
    </row>
    <row r="2" spans="1:10" ht="12.75" customHeight="1">
      <c r="A2" s="225" t="s">
        <v>139</v>
      </c>
      <c r="B2" s="226"/>
      <c r="C2" s="226"/>
      <c r="D2" s="226"/>
      <c r="E2" s="226"/>
    </row>
    <row r="3" spans="1:10" ht="9.75" customHeight="1">
      <c r="A3" s="213" t="s">
        <v>79</v>
      </c>
      <c r="B3" s="214"/>
      <c r="C3" s="214"/>
      <c r="D3" s="214"/>
      <c r="E3" s="214"/>
    </row>
    <row r="4" spans="1:10" ht="9" customHeight="1">
      <c r="A4" s="213" t="s">
        <v>161</v>
      </c>
      <c r="B4" s="214"/>
      <c r="C4" s="214"/>
      <c r="D4" s="214"/>
      <c r="E4" s="214"/>
    </row>
    <row r="5" spans="1:10" ht="9.75" customHeight="1">
      <c r="A5" s="213"/>
      <c r="B5" s="214"/>
      <c r="C5" s="214"/>
      <c r="D5" s="214"/>
      <c r="E5" s="214"/>
    </row>
    <row r="6" spans="1:10" ht="10.5" customHeight="1">
      <c r="A6" s="215" t="s">
        <v>209</v>
      </c>
      <c r="B6" s="216"/>
      <c r="C6" s="216"/>
      <c r="D6" s="216"/>
      <c r="E6" s="216"/>
    </row>
    <row r="7" spans="1:10" ht="10.5" customHeight="1">
      <c r="A7" s="216"/>
      <c r="B7" s="216"/>
      <c r="C7" s="216"/>
      <c r="D7" s="216"/>
      <c r="E7" s="216"/>
    </row>
    <row r="8" spans="1:10" ht="10.5" customHeight="1">
      <c r="A8" s="216"/>
      <c r="B8" s="216"/>
      <c r="C8" s="216"/>
      <c r="D8" s="216"/>
      <c r="E8" s="216"/>
    </row>
    <row r="9" spans="1:10" ht="21.75" customHeight="1">
      <c r="A9" s="216"/>
      <c r="B9" s="216"/>
      <c r="C9" s="216"/>
      <c r="D9" s="216"/>
      <c r="E9" s="216"/>
    </row>
    <row r="10" spans="1:10" ht="9.75" customHeight="1">
      <c r="A10" s="213"/>
      <c r="B10" s="214"/>
      <c r="C10" s="214"/>
      <c r="D10" s="214"/>
      <c r="E10" s="214"/>
      <c r="G10" s="212"/>
      <c r="H10" s="212"/>
      <c r="I10" s="212"/>
      <c r="J10" s="212"/>
    </row>
    <row r="11" spans="1:10" ht="9.75" customHeight="1">
      <c r="A11" s="213"/>
      <c r="B11" s="214"/>
      <c r="C11" s="214"/>
      <c r="D11" s="214"/>
      <c r="E11" s="214"/>
      <c r="G11" s="212"/>
      <c r="H11" s="212"/>
      <c r="I11" s="212"/>
      <c r="J11" s="212"/>
    </row>
    <row r="12" spans="1:10" ht="9.75" customHeight="1">
      <c r="A12" s="213"/>
      <c r="B12" s="214"/>
      <c r="C12" s="214"/>
      <c r="D12" s="214"/>
      <c r="E12" s="214"/>
      <c r="G12" s="212"/>
      <c r="H12" s="212"/>
      <c r="I12" s="212"/>
      <c r="J12" s="212"/>
    </row>
    <row r="13" spans="1:10" ht="9.75" customHeight="1">
      <c r="A13" s="213"/>
      <c r="B13" s="214"/>
      <c r="C13" s="214"/>
      <c r="D13" s="214"/>
      <c r="E13" s="214"/>
      <c r="G13" s="212"/>
      <c r="H13" s="212"/>
      <c r="I13" s="212"/>
      <c r="J13" s="212"/>
    </row>
    <row r="14" spans="1:10" ht="9.75" customHeight="1">
      <c r="A14" s="213"/>
      <c r="B14" s="214"/>
      <c r="C14" s="214"/>
      <c r="D14" s="214"/>
      <c r="E14" s="214"/>
      <c r="G14" s="212"/>
      <c r="H14" s="212"/>
      <c r="I14" s="212"/>
      <c r="J14" s="212"/>
    </row>
    <row r="15" spans="1:10" ht="9.75" customHeight="1">
      <c r="A15" s="213"/>
      <c r="B15" s="214"/>
      <c r="C15" s="214"/>
      <c r="D15" s="214"/>
      <c r="E15" s="214"/>
      <c r="G15" s="212"/>
      <c r="H15" s="212"/>
      <c r="I15" s="212"/>
      <c r="J15" s="212"/>
    </row>
    <row r="16" spans="1:10" ht="9.75" customHeight="1">
      <c r="A16" s="213"/>
      <c r="B16" s="214"/>
      <c r="C16" s="214"/>
      <c r="D16" s="214"/>
      <c r="E16" s="214"/>
      <c r="G16" s="212"/>
      <c r="H16" s="212"/>
      <c r="I16" s="212"/>
      <c r="J16" s="212"/>
    </row>
    <row r="17" spans="1:10" ht="9.75" customHeight="1">
      <c r="A17" s="213"/>
      <c r="B17" s="214"/>
      <c r="C17" s="214"/>
      <c r="D17" s="214"/>
      <c r="E17" s="214"/>
      <c r="G17" s="212"/>
      <c r="H17" s="212"/>
      <c r="I17" s="212"/>
      <c r="J17" s="212"/>
    </row>
    <row r="18" spans="1:10" ht="9.75" customHeight="1">
      <c r="A18" s="213"/>
      <c r="B18" s="214"/>
      <c r="C18" s="214"/>
      <c r="D18" s="214"/>
      <c r="E18" s="214"/>
      <c r="G18" s="212"/>
      <c r="H18" s="212"/>
      <c r="I18" s="212"/>
      <c r="J18" s="212"/>
    </row>
    <row r="19" spans="1:10" ht="9.75" customHeight="1">
      <c r="A19" s="213"/>
      <c r="B19" s="214"/>
      <c r="C19" s="214"/>
      <c r="D19" s="214"/>
      <c r="E19" s="214"/>
      <c r="G19" s="212"/>
      <c r="H19" s="212"/>
      <c r="I19" s="212"/>
      <c r="J19" s="212"/>
    </row>
    <row r="20" spans="1:10" ht="9.75" customHeight="1">
      <c r="A20" s="213"/>
      <c r="B20" s="214"/>
      <c r="C20" s="214"/>
      <c r="D20" s="214"/>
      <c r="E20" s="214"/>
      <c r="G20" s="212"/>
      <c r="H20" s="212"/>
      <c r="I20" s="212"/>
      <c r="J20" s="212"/>
    </row>
    <row r="21" spans="1:10" ht="9.75" customHeight="1">
      <c r="A21" s="213"/>
      <c r="B21" s="214"/>
      <c r="C21" s="214"/>
      <c r="D21" s="214"/>
      <c r="E21" s="214"/>
    </row>
    <row r="22" spans="1:10" ht="9.75" customHeight="1">
      <c r="A22" s="213"/>
      <c r="B22" s="214"/>
      <c r="C22" s="214"/>
      <c r="D22" s="214"/>
      <c r="E22" s="214"/>
    </row>
    <row r="23" spans="1:10" ht="9.75" customHeight="1">
      <c r="A23" s="213"/>
      <c r="B23" s="214"/>
      <c r="C23" s="214"/>
      <c r="D23" s="214"/>
      <c r="E23" s="214"/>
    </row>
    <row r="24" spans="1:10" ht="9.75" customHeight="1">
      <c r="A24" s="213"/>
      <c r="B24" s="214"/>
      <c r="C24" s="214"/>
      <c r="D24" s="214"/>
      <c r="E24" s="214"/>
    </row>
    <row r="25" spans="1:10" ht="9.75" customHeight="1">
      <c r="A25" s="213"/>
      <c r="B25" s="214"/>
      <c r="C25" s="214"/>
      <c r="D25" s="214"/>
      <c r="E25" s="214"/>
    </row>
    <row r="26" spans="1:10" ht="87.75" customHeight="1">
      <c r="A26" s="213"/>
      <c r="B26" s="214"/>
      <c r="C26" s="214"/>
      <c r="D26" s="214"/>
      <c r="E26" s="214"/>
    </row>
    <row r="27" spans="1:10" ht="9.75" customHeight="1">
      <c r="A27" s="213"/>
      <c r="B27" s="214"/>
      <c r="C27" s="214"/>
      <c r="D27" s="214"/>
      <c r="E27" s="214"/>
      <c r="F27" s="214"/>
      <c r="G27" s="214"/>
      <c r="H27" s="214"/>
      <c r="I27" s="217"/>
    </row>
    <row r="28" spans="1:10" ht="10.5" customHeight="1">
      <c r="A28" s="213" t="s">
        <v>81</v>
      </c>
      <c r="B28" s="214"/>
      <c r="C28" s="214"/>
      <c r="D28" s="214"/>
      <c r="E28" s="214"/>
    </row>
    <row r="29" spans="1:10" ht="9" customHeight="1">
      <c r="A29" s="213"/>
      <c r="B29" s="214"/>
      <c r="C29" s="214"/>
      <c r="D29" s="214"/>
      <c r="E29" s="214"/>
    </row>
    <row r="30" spans="1:10" ht="9" customHeight="1">
      <c r="A30" s="213"/>
      <c r="B30" s="214"/>
      <c r="C30" s="214"/>
      <c r="D30" s="214"/>
      <c r="E30" s="214"/>
    </row>
    <row r="31" spans="1:10" ht="9" customHeight="1">
      <c r="A31" s="213"/>
      <c r="B31" s="214"/>
      <c r="C31" s="214"/>
      <c r="D31" s="214"/>
      <c r="E31" s="214"/>
    </row>
    <row r="32" spans="1:10" ht="10.5" customHeight="1">
      <c r="A32" s="213"/>
      <c r="B32" s="214"/>
      <c r="C32" s="214"/>
      <c r="D32" s="214"/>
      <c r="E32" s="214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21"/>
      <c r="B34" s="222"/>
      <c r="C34" s="222"/>
      <c r="D34" s="222"/>
      <c r="E34" s="222"/>
    </row>
    <row r="35" spans="1:5" ht="30" customHeight="1">
      <c r="A35" s="223"/>
      <c r="B35" s="224"/>
      <c r="C35" s="224"/>
      <c r="D35" s="224"/>
      <c r="E35" s="224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G22" sqref="G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8"/>
      <c r="B1" s="219"/>
      <c r="C1" s="219"/>
      <c r="D1" s="220"/>
      <c r="E1" s="54" t="s">
        <v>162</v>
      </c>
    </row>
    <row r="2" spans="1:5" ht="14.25" customHeight="1">
      <c r="A2" s="225" t="s">
        <v>140</v>
      </c>
      <c r="B2" s="226"/>
      <c r="C2" s="226"/>
      <c r="D2" s="226"/>
      <c r="E2" s="226"/>
    </row>
    <row r="3" spans="1:5" ht="13.5" customHeight="1">
      <c r="A3" s="234"/>
      <c r="B3" s="234"/>
      <c r="C3" s="234"/>
      <c r="D3" s="234"/>
      <c r="E3" s="234"/>
    </row>
    <row r="4" spans="1:5" ht="9.75" customHeight="1">
      <c r="A4" s="225" t="s">
        <v>80</v>
      </c>
      <c r="B4" s="226"/>
      <c r="C4" s="226"/>
      <c r="D4" s="226"/>
      <c r="E4" s="230"/>
    </row>
    <row r="5" spans="1:5" ht="9" customHeight="1">
      <c r="A5" s="213"/>
      <c r="B5" s="214"/>
      <c r="C5" s="214"/>
      <c r="D5" s="214"/>
      <c r="E5" s="217"/>
    </row>
    <row r="6" spans="1:5" ht="9.75" customHeight="1">
      <c r="A6" s="213"/>
      <c r="B6" s="214"/>
      <c r="C6" s="214"/>
      <c r="D6" s="214"/>
      <c r="E6" s="217"/>
    </row>
    <row r="7" spans="1:5" ht="10.5" customHeight="1">
      <c r="A7" s="213"/>
      <c r="B7" s="214"/>
      <c r="C7" s="214"/>
      <c r="D7" s="214"/>
      <c r="E7" s="217"/>
    </row>
    <row r="8" spans="1:5" ht="10.5" customHeight="1">
      <c r="A8" s="213"/>
      <c r="B8" s="214"/>
      <c r="C8" s="214"/>
      <c r="D8" s="214"/>
      <c r="E8" s="217"/>
    </row>
    <row r="9" spans="1:5" ht="10.5" customHeight="1">
      <c r="A9" s="213"/>
      <c r="B9" s="214"/>
      <c r="C9" s="214"/>
      <c r="D9" s="214"/>
      <c r="E9" s="217"/>
    </row>
    <row r="10" spans="1:5" ht="10.5" customHeight="1">
      <c r="A10" s="213"/>
      <c r="B10" s="214"/>
      <c r="C10" s="214"/>
      <c r="D10" s="214"/>
      <c r="E10" s="217"/>
    </row>
    <row r="11" spans="1:5" ht="9.75" customHeight="1">
      <c r="A11" s="213"/>
      <c r="B11" s="214"/>
      <c r="C11" s="214"/>
      <c r="D11" s="214"/>
      <c r="E11" s="217"/>
    </row>
    <row r="12" spans="1:5" ht="9.75" customHeight="1">
      <c r="A12" s="213"/>
      <c r="B12" s="214"/>
      <c r="C12" s="214"/>
      <c r="D12" s="214"/>
      <c r="E12" s="217"/>
    </row>
    <row r="13" spans="1:5" ht="9.75" customHeight="1">
      <c r="A13" s="213"/>
      <c r="B13" s="214"/>
      <c r="C13" s="214"/>
      <c r="D13" s="214"/>
      <c r="E13" s="217"/>
    </row>
    <row r="14" spans="1:5" ht="9.75" customHeight="1">
      <c r="A14" s="213"/>
      <c r="B14" s="214"/>
      <c r="C14" s="214"/>
      <c r="D14" s="214"/>
      <c r="E14" s="217"/>
    </row>
    <row r="15" spans="1:5" ht="9.75" customHeight="1">
      <c r="A15" s="213"/>
      <c r="B15" s="214"/>
      <c r="C15" s="214"/>
      <c r="D15" s="214"/>
      <c r="E15" s="217"/>
    </row>
    <row r="16" spans="1:5" ht="9.75" customHeight="1">
      <c r="A16" s="213"/>
      <c r="B16" s="214"/>
      <c r="C16" s="214"/>
      <c r="D16" s="214"/>
      <c r="E16" s="217"/>
    </row>
    <row r="17" spans="1:5" ht="9.75" customHeight="1">
      <c r="A17" s="213"/>
      <c r="B17" s="214"/>
      <c r="C17" s="214"/>
      <c r="D17" s="214"/>
      <c r="E17" s="217"/>
    </row>
    <row r="18" spans="1:5" ht="9.75" customHeight="1">
      <c r="A18" s="213"/>
      <c r="B18" s="214"/>
      <c r="C18" s="214"/>
      <c r="D18" s="214"/>
      <c r="E18" s="217"/>
    </row>
    <row r="19" spans="1:5" ht="9.75" customHeight="1">
      <c r="A19" s="213"/>
      <c r="B19" s="214"/>
      <c r="C19" s="214"/>
      <c r="D19" s="214"/>
      <c r="E19" s="217"/>
    </row>
    <row r="20" spans="1:5" ht="9.75" customHeight="1">
      <c r="A20" s="213"/>
      <c r="B20" s="214"/>
      <c r="C20" s="214"/>
      <c r="D20" s="214"/>
      <c r="E20" s="217"/>
    </row>
    <row r="21" spans="1:5" ht="45" customHeight="1">
      <c r="A21" s="213"/>
      <c r="B21" s="214"/>
      <c r="C21" s="214"/>
      <c r="D21" s="214"/>
      <c r="E21" s="217"/>
    </row>
    <row r="22" spans="1:5" ht="40.5" customHeight="1">
      <c r="A22" s="213" t="s">
        <v>82</v>
      </c>
      <c r="B22" s="214"/>
      <c r="C22" s="214"/>
      <c r="D22" s="214"/>
      <c r="E22" s="217"/>
    </row>
    <row r="23" spans="1:5" ht="9.75" customHeight="1">
      <c r="A23" s="213"/>
      <c r="B23" s="214"/>
      <c r="C23" s="214"/>
      <c r="D23" s="214"/>
      <c r="E23" s="217"/>
    </row>
    <row r="24" spans="1:5" ht="9.75" customHeight="1">
      <c r="A24" s="213"/>
      <c r="B24" s="214"/>
      <c r="C24" s="214"/>
      <c r="D24" s="214"/>
      <c r="E24" s="217"/>
    </row>
    <row r="25" spans="1:5" ht="9.75" customHeight="1">
      <c r="A25" s="213"/>
      <c r="B25" s="214"/>
      <c r="C25" s="214"/>
      <c r="D25" s="214"/>
      <c r="E25" s="217"/>
    </row>
    <row r="26" spans="1:5" ht="9.75" customHeight="1">
      <c r="A26" s="213"/>
      <c r="B26" s="214"/>
      <c r="C26" s="214"/>
      <c r="D26" s="214"/>
      <c r="E26" s="217"/>
    </row>
    <row r="27" spans="1:5" ht="10.5" customHeight="1">
      <c r="A27" s="213"/>
      <c r="B27" s="214"/>
      <c r="C27" s="214"/>
      <c r="D27" s="214"/>
      <c r="E27" s="217"/>
    </row>
    <row r="28" spans="1:5" ht="9" customHeight="1">
      <c r="A28" s="213"/>
      <c r="B28" s="214"/>
      <c r="C28" s="214"/>
      <c r="D28" s="214"/>
      <c r="E28" s="217"/>
    </row>
    <row r="29" spans="1:5" ht="9" customHeight="1">
      <c r="A29" s="213"/>
      <c r="B29" s="214"/>
      <c r="C29" s="214"/>
      <c r="D29" s="214"/>
      <c r="E29" s="217"/>
    </row>
    <row r="30" spans="1:5" ht="9" customHeight="1">
      <c r="A30" s="213"/>
      <c r="B30" s="214"/>
      <c r="C30" s="214"/>
      <c r="D30" s="214"/>
      <c r="E30" s="217"/>
    </row>
    <row r="31" spans="1:5" ht="10.5" customHeight="1">
      <c r="A31" s="231"/>
      <c r="B31" s="232"/>
      <c r="C31" s="232"/>
      <c r="D31" s="232"/>
      <c r="E31" s="233"/>
    </row>
    <row r="32" spans="1:5" ht="12" customHeight="1">
      <c r="A32" s="227"/>
      <c r="B32" s="228"/>
      <c r="C32" s="228"/>
      <c r="D32" s="228"/>
      <c r="E32" s="228"/>
    </row>
    <row r="33" spans="1:5" ht="17.25" customHeight="1">
      <c r="A33" s="222"/>
      <c r="B33" s="222"/>
      <c r="C33" s="222"/>
      <c r="D33" s="222"/>
      <c r="E33" s="222"/>
    </row>
    <row r="34" spans="1:5" ht="30" customHeight="1">
      <c r="A34" s="229"/>
      <c r="B34" s="229"/>
      <c r="C34" s="229"/>
      <c r="D34" s="229"/>
      <c r="E34" s="229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3" zoomScale="148" zoomScaleNormal="160" zoomScaleSheetLayoutView="148" workbookViewId="0">
      <selection activeCell="G27" sqref="G27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18"/>
      <c r="B1" s="219"/>
      <c r="C1" s="219"/>
      <c r="D1" s="220"/>
      <c r="E1" s="54" t="s">
        <v>164</v>
      </c>
    </row>
    <row r="2" spans="1:5" ht="15.75" customHeight="1">
      <c r="A2" s="235" t="s">
        <v>141</v>
      </c>
      <c r="B2" s="235"/>
      <c r="C2" s="235"/>
      <c r="D2" s="235"/>
      <c r="E2" s="235"/>
    </row>
    <row r="3" spans="1:5" ht="13.5" customHeight="1">
      <c r="A3" s="234"/>
      <c r="B3" s="234"/>
      <c r="C3" s="234"/>
      <c r="D3" s="234"/>
      <c r="E3" s="234"/>
    </row>
    <row r="4" spans="1:5" ht="9.75" customHeight="1">
      <c r="A4" s="225" t="s">
        <v>80</v>
      </c>
      <c r="B4" s="226"/>
      <c r="C4" s="226"/>
      <c r="D4" s="226"/>
      <c r="E4" s="230"/>
    </row>
    <row r="5" spans="1:5" ht="9" customHeight="1">
      <c r="A5" s="213"/>
      <c r="B5" s="214"/>
      <c r="C5" s="214"/>
      <c r="D5" s="214"/>
      <c r="E5" s="217"/>
    </row>
    <row r="6" spans="1:5" ht="9.75" customHeight="1">
      <c r="A6" s="213"/>
      <c r="B6" s="214"/>
      <c r="C6" s="214"/>
      <c r="D6" s="214"/>
      <c r="E6" s="217"/>
    </row>
    <row r="7" spans="1:5" ht="10.5" customHeight="1">
      <c r="A7" s="213"/>
      <c r="B7" s="214"/>
      <c r="C7" s="214"/>
      <c r="D7" s="214"/>
      <c r="E7" s="217"/>
    </row>
    <row r="8" spans="1:5" ht="10.5" customHeight="1">
      <c r="A8" s="213"/>
      <c r="B8" s="214"/>
      <c r="C8" s="214"/>
      <c r="D8" s="214"/>
      <c r="E8" s="217"/>
    </row>
    <row r="9" spans="1:5" ht="10.5" customHeight="1">
      <c r="A9" s="213"/>
      <c r="B9" s="214"/>
      <c r="C9" s="214"/>
      <c r="D9" s="214"/>
      <c r="E9" s="217"/>
    </row>
    <row r="10" spans="1:5" ht="10.5" customHeight="1">
      <c r="A10" s="213"/>
      <c r="B10" s="214"/>
      <c r="C10" s="214"/>
      <c r="D10" s="214"/>
      <c r="E10" s="217"/>
    </row>
    <row r="11" spans="1:5" ht="9.75" customHeight="1">
      <c r="A11" s="213"/>
      <c r="B11" s="214"/>
      <c r="C11" s="214"/>
      <c r="D11" s="214"/>
      <c r="E11" s="217"/>
    </row>
    <row r="12" spans="1:5" ht="9.75" customHeight="1">
      <c r="A12" s="213"/>
      <c r="B12" s="214"/>
      <c r="C12" s="214"/>
      <c r="D12" s="214"/>
      <c r="E12" s="217"/>
    </row>
    <row r="13" spans="1:5" ht="9.75" customHeight="1">
      <c r="A13" s="213"/>
      <c r="B13" s="214"/>
      <c r="C13" s="214"/>
      <c r="D13" s="214"/>
      <c r="E13" s="217"/>
    </row>
    <row r="14" spans="1:5" ht="9.75" customHeight="1">
      <c r="A14" s="213"/>
      <c r="B14" s="214"/>
      <c r="C14" s="214"/>
      <c r="D14" s="214"/>
      <c r="E14" s="217"/>
    </row>
    <row r="15" spans="1:5" ht="9.75" customHeight="1">
      <c r="A15" s="213"/>
      <c r="B15" s="214"/>
      <c r="C15" s="214"/>
      <c r="D15" s="214"/>
      <c r="E15" s="217"/>
    </row>
    <row r="16" spans="1:5" ht="9.75" customHeight="1">
      <c r="A16" s="213"/>
      <c r="B16" s="214"/>
      <c r="C16" s="214"/>
      <c r="D16" s="214"/>
      <c r="E16" s="217"/>
    </row>
    <row r="17" spans="1:5" ht="9.75" customHeight="1">
      <c r="A17" s="213"/>
      <c r="B17" s="214"/>
      <c r="C17" s="214"/>
      <c r="D17" s="214"/>
      <c r="E17" s="217"/>
    </row>
    <row r="18" spans="1:5" ht="9.75" customHeight="1">
      <c r="A18" s="213"/>
      <c r="B18" s="214"/>
      <c r="C18" s="214"/>
      <c r="D18" s="214"/>
      <c r="E18" s="217"/>
    </row>
    <row r="19" spans="1:5" ht="9.75" customHeight="1">
      <c r="A19" s="213"/>
      <c r="B19" s="214"/>
      <c r="C19" s="214"/>
      <c r="D19" s="214"/>
      <c r="E19" s="217"/>
    </row>
    <row r="20" spans="1:5" ht="9.75" customHeight="1">
      <c r="A20" s="213"/>
      <c r="B20" s="214"/>
      <c r="C20" s="214"/>
      <c r="D20" s="214"/>
      <c r="E20" s="217"/>
    </row>
    <row r="21" spans="1:5" ht="9.75" customHeight="1">
      <c r="A21" s="213"/>
      <c r="B21" s="214"/>
      <c r="C21" s="214"/>
      <c r="D21" s="214"/>
      <c r="E21" s="217"/>
    </row>
    <row r="22" spans="1:5" ht="9.75" customHeight="1">
      <c r="A22" s="213"/>
      <c r="B22" s="214"/>
      <c r="C22" s="214"/>
      <c r="D22" s="214"/>
      <c r="E22" s="217"/>
    </row>
    <row r="23" spans="1:5" ht="9.75" customHeight="1">
      <c r="A23" s="213"/>
      <c r="B23" s="214"/>
      <c r="C23" s="214"/>
      <c r="D23" s="214"/>
      <c r="E23" s="217"/>
    </row>
    <row r="24" spans="1:5" ht="9.75" customHeight="1">
      <c r="A24" s="213"/>
      <c r="B24" s="214"/>
      <c r="C24" s="214"/>
      <c r="D24" s="214"/>
      <c r="E24" s="217"/>
    </row>
    <row r="25" spans="1:5" ht="9.75" customHeight="1">
      <c r="A25" s="213"/>
      <c r="B25" s="214"/>
      <c r="C25" s="214"/>
      <c r="D25" s="214"/>
      <c r="E25" s="217"/>
    </row>
    <row r="26" spans="1:5" ht="9.75" customHeight="1">
      <c r="A26" s="213"/>
      <c r="B26" s="214"/>
      <c r="C26" s="214"/>
      <c r="D26" s="214"/>
      <c r="E26" s="217"/>
    </row>
    <row r="27" spans="1:5" ht="9.75" customHeight="1">
      <c r="A27" s="213"/>
      <c r="B27" s="214"/>
      <c r="C27" s="214"/>
      <c r="D27" s="214"/>
      <c r="E27" s="217"/>
    </row>
    <row r="28" spans="1:5" ht="10.5" customHeight="1">
      <c r="A28" s="213"/>
      <c r="B28" s="214"/>
      <c r="C28" s="214"/>
      <c r="D28" s="214"/>
      <c r="E28" s="217"/>
    </row>
    <row r="29" spans="1:5" ht="9" customHeight="1">
      <c r="A29" s="213"/>
      <c r="B29" s="214"/>
      <c r="C29" s="214"/>
      <c r="D29" s="214"/>
      <c r="E29" s="217"/>
    </row>
    <row r="30" spans="1:5" ht="9" customHeight="1">
      <c r="A30" s="213"/>
      <c r="B30" s="214"/>
      <c r="C30" s="214"/>
      <c r="D30" s="214"/>
      <c r="E30" s="217"/>
    </row>
    <row r="31" spans="1:5" ht="9" customHeight="1">
      <c r="A31" s="213"/>
      <c r="B31" s="214"/>
      <c r="C31" s="214"/>
      <c r="D31" s="214"/>
      <c r="E31" s="217"/>
    </row>
    <row r="32" spans="1:5" ht="9" customHeight="1">
      <c r="A32" s="213"/>
      <c r="B32" s="214"/>
      <c r="C32" s="214"/>
      <c r="D32" s="214"/>
      <c r="E32" s="217"/>
    </row>
    <row r="33" spans="1:6" ht="9" customHeight="1">
      <c r="A33" s="213"/>
      <c r="B33" s="214"/>
      <c r="C33" s="214"/>
      <c r="D33" s="214"/>
      <c r="E33" s="217"/>
    </row>
    <row r="34" spans="1:6" ht="10.5" customHeight="1">
      <c r="A34" s="231"/>
      <c r="B34" s="232"/>
      <c r="C34" s="232"/>
      <c r="D34" s="232"/>
      <c r="E34" s="233"/>
    </row>
    <row r="35" spans="1:6" ht="12" customHeight="1">
      <c r="A35" s="227"/>
      <c r="B35" s="228"/>
      <c r="C35" s="228"/>
      <c r="D35" s="228"/>
      <c r="E35" s="228"/>
    </row>
    <row r="36" spans="1:6" ht="17.25" customHeight="1">
      <c r="A36" s="222"/>
      <c r="B36" s="222"/>
      <c r="C36" s="222"/>
      <c r="D36" s="222"/>
      <c r="E36" s="222"/>
      <c r="F36" s="222"/>
    </row>
    <row r="37" spans="1:6" ht="30" customHeight="1">
      <c r="A37" s="229"/>
      <c r="B37" s="229"/>
      <c r="C37" s="229"/>
      <c r="D37" s="229"/>
      <c r="E37" s="229"/>
      <c r="F37" s="229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4" sqref="A4:E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36"/>
      <c r="B1" s="236"/>
      <c r="C1" s="236"/>
      <c r="D1" s="236"/>
      <c r="E1" s="13" t="s">
        <v>138</v>
      </c>
    </row>
    <row r="2" spans="1:5" ht="13.5" customHeight="1">
      <c r="A2" s="240" t="s">
        <v>142</v>
      </c>
      <c r="B2" s="241"/>
      <c r="C2" s="241"/>
      <c r="D2" s="241"/>
      <c r="E2" s="242"/>
    </row>
    <row r="3" spans="1:5" ht="13.5" customHeight="1">
      <c r="A3" s="237"/>
      <c r="B3" s="238"/>
      <c r="C3" s="238"/>
      <c r="D3" s="238"/>
      <c r="E3" s="239"/>
    </row>
    <row r="4" spans="1:5" ht="9.75" customHeight="1">
      <c r="A4" s="225"/>
      <c r="B4" s="226"/>
      <c r="C4" s="226"/>
      <c r="D4" s="226"/>
      <c r="E4" s="230"/>
    </row>
    <row r="5" spans="1:5" ht="9.75" customHeight="1">
      <c r="A5" s="213"/>
      <c r="B5" s="214"/>
      <c r="C5" s="214"/>
      <c r="D5" s="214"/>
      <c r="E5" s="217"/>
    </row>
    <row r="6" spans="1:5" ht="9.75" customHeight="1">
      <c r="A6" s="213"/>
      <c r="B6" s="214"/>
      <c r="C6" s="214"/>
      <c r="D6" s="214"/>
      <c r="E6" s="217"/>
    </row>
    <row r="7" spans="1:5" ht="9" customHeight="1">
      <c r="A7" s="213"/>
      <c r="B7" s="214"/>
      <c r="C7" s="214"/>
      <c r="D7" s="214"/>
      <c r="E7" s="217"/>
    </row>
    <row r="8" spans="1:5" ht="9.75" customHeight="1">
      <c r="A8" s="213"/>
      <c r="B8" s="214"/>
      <c r="C8" s="214"/>
      <c r="D8" s="214"/>
      <c r="E8" s="217"/>
    </row>
    <row r="9" spans="1:5" ht="10.5" customHeight="1">
      <c r="A9" s="213"/>
      <c r="B9" s="214"/>
      <c r="C9" s="214"/>
      <c r="D9" s="214"/>
      <c r="E9" s="217"/>
    </row>
    <row r="10" spans="1:5" ht="10.5" customHeight="1">
      <c r="A10" s="213"/>
      <c r="B10" s="214"/>
      <c r="C10" s="214"/>
      <c r="D10" s="214"/>
      <c r="E10" s="217"/>
    </row>
    <row r="11" spans="1:5" ht="10.5" customHeight="1">
      <c r="A11" s="213"/>
      <c r="B11" s="214"/>
      <c r="C11" s="214"/>
      <c r="D11" s="214"/>
      <c r="E11" s="217"/>
    </row>
    <row r="12" spans="1:5" ht="10.5" customHeight="1">
      <c r="A12" s="213"/>
      <c r="B12" s="214"/>
      <c r="C12" s="214"/>
      <c r="D12" s="214"/>
      <c r="E12" s="217"/>
    </row>
    <row r="13" spans="1:5" ht="9.75" customHeight="1">
      <c r="A13" s="213"/>
      <c r="B13" s="214"/>
      <c r="C13" s="214"/>
      <c r="D13" s="214"/>
      <c r="E13" s="217"/>
    </row>
    <row r="14" spans="1:5" ht="9.75" customHeight="1">
      <c r="A14" s="213"/>
      <c r="B14" s="214"/>
      <c r="C14" s="214"/>
      <c r="D14" s="214"/>
      <c r="E14" s="217"/>
    </row>
    <row r="15" spans="1:5" ht="9.75" customHeight="1">
      <c r="A15" s="213"/>
      <c r="B15" s="214"/>
      <c r="C15" s="214"/>
      <c r="D15" s="214"/>
      <c r="E15" s="217"/>
    </row>
    <row r="16" spans="1:5" ht="9.75" customHeight="1">
      <c r="A16" s="213"/>
      <c r="B16" s="214"/>
      <c r="C16" s="214"/>
      <c r="D16" s="214"/>
      <c r="E16" s="217"/>
    </row>
    <row r="17" spans="1:5" ht="9.75" customHeight="1">
      <c r="A17" s="213"/>
      <c r="B17" s="214"/>
      <c r="C17" s="214"/>
      <c r="D17" s="214"/>
      <c r="E17" s="217"/>
    </row>
    <row r="18" spans="1:5" ht="9.75" customHeight="1">
      <c r="A18" s="213"/>
      <c r="B18" s="214"/>
      <c r="C18" s="214"/>
      <c r="D18" s="214"/>
      <c r="E18" s="217"/>
    </row>
    <row r="19" spans="1:5" ht="9.75" customHeight="1">
      <c r="A19" s="213"/>
      <c r="B19" s="214"/>
      <c r="C19" s="214"/>
      <c r="D19" s="214"/>
      <c r="E19" s="217"/>
    </row>
    <row r="20" spans="1:5" ht="9.75" customHeight="1">
      <c r="A20" s="213"/>
      <c r="B20" s="214"/>
      <c r="C20" s="214"/>
      <c r="D20" s="214"/>
      <c r="E20" s="217"/>
    </row>
    <row r="21" spans="1:5" ht="9.75" customHeight="1">
      <c r="A21" s="213"/>
      <c r="B21" s="214"/>
      <c r="C21" s="214"/>
      <c r="D21" s="214"/>
      <c r="E21" s="217"/>
    </row>
    <row r="22" spans="1:5" ht="9.75" customHeight="1">
      <c r="A22" s="213"/>
      <c r="B22" s="214"/>
      <c r="C22" s="214"/>
      <c r="D22" s="214"/>
      <c r="E22" s="217"/>
    </row>
    <row r="23" spans="1:5" ht="9.75" customHeight="1">
      <c r="A23" s="213"/>
      <c r="B23" s="214"/>
      <c r="C23" s="214"/>
      <c r="D23" s="214"/>
      <c r="E23" s="217"/>
    </row>
    <row r="24" spans="1:5" ht="9.75" customHeight="1">
      <c r="A24" s="213"/>
      <c r="B24" s="214"/>
      <c r="C24" s="214"/>
      <c r="D24" s="214"/>
      <c r="E24" s="217"/>
    </row>
    <row r="25" spans="1:5" ht="9.75" customHeight="1">
      <c r="A25" s="231"/>
      <c r="B25" s="232"/>
      <c r="C25" s="232"/>
      <c r="D25" s="232"/>
      <c r="E25" s="233"/>
    </row>
    <row r="26" spans="1:5" ht="9.75" customHeight="1">
      <c r="A26" s="225" t="s">
        <v>80</v>
      </c>
      <c r="B26" s="226"/>
      <c r="C26" s="226"/>
      <c r="D26" s="226"/>
      <c r="E26" s="230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7"/>
      <c r="B36" s="228"/>
      <c r="C36" s="228"/>
      <c r="D36" s="228"/>
      <c r="E36" s="228"/>
    </row>
    <row r="37" spans="1:5" ht="17.25" customHeight="1">
      <c r="A37" s="222"/>
      <c r="B37" s="222"/>
      <c r="C37" s="222"/>
      <c r="D37" s="222"/>
      <c r="E37" s="222"/>
    </row>
    <row r="38" spans="1:5" ht="30" customHeight="1">
      <c r="A38" s="229"/>
      <c r="B38" s="229"/>
      <c r="C38" s="229"/>
      <c r="D38" s="229"/>
      <c r="E38" s="229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4"/>
  <sheetViews>
    <sheetView view="pageBreakPreview" topLeftCell="A7" zoomScale="148" zoomScaleNormal="100" zoomScaleSheetLayoutView="148" workbookViewId="0">
      <selection activeCell="W5" sqref="W5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43" t="s">
        <v>165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5.75" customHeight="1">
      <c r="A2" s="251" t="s">
        <v>143</v>
      </c>
      <c r="B2" s="252"/>
      <c r="C2" s="252"/>
      <c r="D2" s="252"/>
      <c r="E2" s="252"/>
      <c r="F2" s="252"/>
      <c r="G2" s="252"/>
      <c r="H2" s="252"/>
      <c r="I2" s="51"/>
      <c r="J2" s="51"/>
    </row>
    <row r="3" spans="1:10" ht="13.5" customHeight="1">
      <c r="A3" s="243"/>
      <c r="B3" s="244"/>
      <c r="C3" s="244"/>
      <c r="D3" s="244"/>
      <c r="E3" s="244"/>
      <c r="F3" s="244"/>
      <c r="G3" s="244"/>
      <c r="H3" s="244"/>
      <c r="I3" s="51"/>
      <c r="J3" s="51"/>
    </row>
    <row r="4" spans="1:10" ht="14.25" customHeight="1">
      <c r="A4" s="245" t="s">
        <v>150</v>
      </c>
      <c r="B4" s="246"/>
      <c r="C4" s="246"/>
      <c r="D4" s="246"/>
      <c r="E4" s="246"/>
      <c r="F4" s="246"/>
      <c r="G4" s="246"/>
      <c r="H4" s="247"/>
    </row>
    <row r="5" spans="1:10" ht="167.25" customHeight="1">
      <c r="A5" s="248"/>
      <c r="B5" s="249"/>
      <c r="C5" s="249"/>
      <c r="D5" s="249"/>
      <c r="E5" s="249"/>
      <c r="F5" s="249"/>
      <c r="G5" s="249"/>
      <c r="H5" s="250"/>
    </row>
    <row r="6" spans="1:10" ht="18" customHeight="1">
      <c r="A6" s="245" t="s">
        <v>202</v>
      </c>
      <c r="B6" s="246"/>
      <c r="C6" s="246"/>
      <c r="D6" s="246"/>
      <c r="E6" s="246"/>
      <c r="F6" s="246"/>
      <c r="G6" s="246"/>
      <c r="H6" s="247"/>
    </row>
    <row r="7" spans="1:10" ht="185.25" customHeight="1">
      <c r="A7" s="245"/>
      <c r="B7" s="246"/>
      <c r="C7" s="246"/>
      <c r="D7" s="246"/>
      <c r="E7" s="246"/>
      <c r="F7" s="246"/>
      <c r="G7" s="246"/>
      <c r="H7" s="247"/>
    </row>
    <row r="8" spans="1:10" ht="20.25" customHeight="1">
      <c r="A8" s="245" t="s">
        <v>153</v>
      </c>
      <c r="B8" s="246"/>
      <c r="C8" s="246"/>
      <c r="D8" s="246"/>
      <c r="E8" s="246"/>
      <c r="F8" s="246"/>
      <c r="G8" s="246"/>
      <c r="H8" s="247"/>
    </row>
    <row r="9" spans="1:10" ht="164.25" customHeight="1">
      <c r="A9" s="244"/>
      <c r="B9" s="244"/>
      <c r="C9" s="244"/>
      <c r="D9" s="244"/>
      <c r="E9" s="244"/>
      <c r="F9" s="244"/>
      <c r="G9" s="244"/>
      <c r="H9" s="244"/>
    </row>
    <row r="10" spans="1:10" ht="19.5" customHeight="1">
      <c r="A10" s="245" t="s">
        <v>156</v>
      </c>
      <c r="B10" s="246"/>
      <c r="C10" s="246"/>
      <c r="D10" s="246"/>
      <c r="E10" s="246"/>
      <c r="F10" s="246"/>
      <c r="G10" s="246"/>
      <c r="H10" s="247"/>
    </row>
    <row r="11" spans="1:10" ht="174.75" customHeight="1">
      <c r="A11" s="253"/>
      <c r="B11" s="254"/>
      <c r="C11" s="254"/>
      <c r="D11" s="254"/>
      <c r="E11" s="254"/>
      <c r="F11" s="254"/>
      <c r="G11" s="254"/>
      <c r="H11" s="255"/>
    </row>
    <row r="12" spans="1:10" ht="16.5" customHeight="1">
      <c r="A12" s="256" t="s">
        <v>203</v>
      </c>
      <c r="B12" s="257"/>
      <c r="C12" s="257"/>
      <c r="D12" s="257"/>
      <c r="E12" s="257"/>
      <c r="F12" s="257"/>
      <c r="G12" s="257"/>
      <c r="H12" s="257"/>
    </row>
    <row r="13" spans="1:10" ht="164.25" customHeight="1">
      <c r="A13" s="212"/>
      <c r="B13" s="212"/>
      <c r="C13" s="212"/>
      <c r="D13" s="212"/>
      <c r="E13" s="212"/>
      <c r="F13" s="212"/>
      <c r="G13" s="212"/>
      <c r="H13" s="212"/>
    </row>
    <row r="14" spans="1:10" ht="74.25" customHeight="1">
      <c r="A14" s="212"/>
      <c r="B14" s="212"/>
      <c r="C14" s="212"/>
      <c r="D14" s="212"/>
      <c r="E14" s="48"/>
      <c r="F14" s="48"/>
      <c r="G14" s="48"/>
    </row>
  </sheetData>
  <mergeCells count="14">
    <mergeCell ref="A1:J1"/>
    <mergeCell ref="A4:H4"/>
    <mergeCell ref="A5:H5"/>
    <mergeCell ref="A14:D14"/>
    <mergeCell ref="A6:H6"/>
    <mergeCell ref="A7:H7"/>
    <mergeCell ref="A13:H13"/>
    <mergeCell ref="A2:H2"/>
    <mergeCell ref="A3:H3"/>
    <mergeCell ref="A8:H8"/>
    <mergeCell ref="A9:H9"/>
    <mergeCell ref="A10:H10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9" zoomScale="148" zoomScaleNormal="160" zoomScaleSheetLayoutView="148" workbookViewId="0">
      <selection activeCell="J32" sqref="J32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7.6640625" customWidth="1"/>
  </cols>
  <sheetData>
    <row r="1" spans="2:10" ht="66.75" customHeight="1">
      <c r="B1" s="55"/>
      <c r="C1" s="259" t="s">
        <v>166</v>
      </c>
      <c r="D1" s="254"/>
      <c r="E1" s="254"/>
      <c r="F1" s="254"/>
      <c r="G1" s="254"/>
      <c r="H1" s="254"/>
      <c r="I1" s="254"/>
      <c r="J1" s="255"/>
    </row>
    <row r="2" spans="2:10" ht="14.25" customHeight="1">
      <c r="B2" s="21"/>
      <c r="C2" s="258" t="s">
        <v>144</v>
      </c>
      <c r="D2" s="258"/>
      <c r="E2" s="258"/>
      <c r="F2" s="258"/>
      <c r="G2" s="258"/>
      <c r="H2" s="258"/>
      <c r="I2" s="258"/>
      <c r="J2" s="258"/>
    </row>
    <row r="3" spans="2:10" ht="15.75" customHeight="1" thickBot="1">
      <c r="B3" s="212"/>
      <c r="C3" s="212"/>
      <c r="D3" s="212"/>
      <c r="E3" s="212"/>
      <c r="F3" s="212"/>
      <c r="G3" s="212"/>
      <c r="H3" s="212"/>
      <c r="I3" s="212"/>
      <c r="J3" s="212"/>
    </row>
    <row r="4" spans="2:10" ht="15" customHeight="1" thickBot="1">
      <c r="B4" s="212"/>
      <c r="C4" s="260" t="s">
        <v>168</v>
      </c>
      <c r="D4" s="261"/>
      <c r="E4" s="261"/>
      <c r="F4" s="261"/>
      <c r="G4" s="261"/>
      <c r="H4" s="261"/>
      <c r="I4" s="261"/>
      <c r="J4" s="262"/>
    </row>
    <row r="5" spans="2:10" ht="9" customHeight="1" thickBot="1">
      <c r="B5" s="212"/>
      <c r="C5" s="270"/>
      <c r="D5" s="270"/>
      <c r="E5" s="270"/>
      <c r="F5" s="270"/>
      <c r="G5" s="270"/>
      <c r="H5" s="270"/>
      <c r="I5" s="270"/>
      <c r="J5" s="270"/>
    </row>
    <row r="6" spans="2:10" ht="9.75" customHeight="1">
      <c r="B6" s="212"/>
      <c r="C6" s="271" t="s">
        <v>97</v>
      </c>
      <c r="D6" s="272"/>
      <c r="E6" s="272"/>
      <c r="F6" s="272"/>
      <c r="G6" s="272"/>
      <c r="H6" s="272"/>
      <c r="I6" s="272"/>
      <c r="J6" s="273"/>
    </row>
    <row r="7" spans="2:10" ht="10.5" customHeight="1">
      <c r="B7" s="212"/>
      <c r="C7" s="27"/>
      <c r="D7" s="23" t="s">
        <v>88</v>
      </c>
      <c r="E7" s="23" t="s">
        <v>90</v>
      </c>
      <c r="F7" s="23" t="s">
        <v>102</v>
      </c>
      <c r="G7" s="264" t="s">
        <v>103</v>
      </c>
      <c r="H7" s="264"/>
      <c r="I7" s="264"/>
      <c r="J7" s="266"/>
    </row>
    <row r="8" spans="2:10" ht="10.5" customHeight="1">
      <c r="B8" s="212"/>
      <c r="C8" s="27" t="s">
        <v>98</v>
      </c>
      <c r="D8" s="23">
        <v>1.3</v>
      </c>
      <c r="E8" s="23">
        <v>0.15</v>
      </c>
      <c r="F8" s="23">
        <v>31.2</v>
      </c>
      <c r="G8" s="264" t="s">
        <v>135</v>
      </c>
      <c r="H8" s="264"/>
      <c r="I8" s="264"/>
      <c r="J8" s="266"/>
    </row>
    <row r="9" spans="2:10" ht="9.75" customHeight="1">
      <c r="B9" s="212"/>
      <c r="C9" s="27" t="s">
        <v>99</v>
      </c>
      <c r="D9" s="23">
        <v>0.28000000000000003</v>
      </c>
      <c r="E9" s="23">
        <v>0.2</v>
      </c>
      <c r="F9" s="23">
        <v>31.2</v>
      </c>
      <c r="G9" s="264" t="s">
        <v>109</v>
      </c>
      <c r="H9" s="264"/>
      <c r="I9" s="264"/>
      <c r="J9" s="266"/>
    </row>
    <row r="10" spans="2:10" ht="9.75" customHeight="1">
      <c r="B10" s="212"/>
      <c r="C10" s="274"/>
      <c r="D10" s="268"/>
      <c r="E10" s="268"/>
      <c r="F10" s="268"/>
      <c r="G10" s="268"/>
      <c r="H10" s="268"/>
      <c r="I10" s="268"/>
      <c r="J10" s="269"/>
    </row>
    <row r="11" spans="2:10" ht="9.75" customHeight="1">
      <c r="B11" s="212"/>
      <c r="C11" s="27"/>
      <c r="D11" s="23" t="s">
        <v>104</v>
      </c>
      <c r="E11" s="23" t="s">
        <v>102</v>
      </c>
      <c r="F11" s="23" t="s">
        <v>105</v>
      </c>
      <c r="G11" s="23" t="s">
        <v>106</v>
      </c>
      <c r="H11" s="267" t="s">
        <v>103</v>
      </c>
      <c r="I11" s="268"/>
      <c r="J11" s="269"/>
    </row>
    <row r="12" spans="2:10" ht="11.25" customHeight="1">
      <c r="B12" s="212"/>
      <c r="C12" s="28" t="s">
        <v>100</v>
      </c>
      <c r="D12" s="25">
        <v>1.05</v>
      </c>
      <c r="E12" s="25">
        <v>31.2</v>
      </c>
      <c r="F12" s="32"/>
      <c r="G12" s="32" t="s">
        <v>107</v>
      </c>
      <c r="H12" s="267" t="s">
        <v>114</v>
      </c>
      <c r="I12" s="268"/>
      <c r="J12" s="269"/>
    </row>
    <row r="13" spans="2:10" ht="9.75" customHeight="1">
      <c r="B13" s="212"/>
      <c r="C13" s="27" t="s">
        <v>101</v>
      </c>
      <c r="D13" s="23"/>
      <c r="E13" s="23"/>
      <c r="F13" s="23"/>
      <c r="G13" s="26"/>
      <c r="H13" s="267" t="s">
        <v>171</v>
      </c>
      <c r="I13" s="268"/>
      <c r="J13" s="269"/>
    </row>
    <row r="14" spans="2:10" ht="9.75" customHeight="1" thickBot="1">
      <c r="B14" s="212"/>
      <c r="C14" s="29"/>
      <c r="D14" s="30"/>
      <c r="E14" s="30"/>
      <c r="F14" s="30"/>
      <c r="G14" s="31"/>
      <c r="H14" s="275"/>
      <c r="I14" s="276"/>
      <c r="J14" s="277"/>
    </row>
    <row r="15" spans="2:10" ht="9.75" customHeight="1" thickBot="1">
      <c r="B15" s="212"/>
      <c r="C15" s="14"/>
      <c r="D15" s="19"/>
      <c r="E15" s="19"/>
      <c r="F15" s="19"/>
      <c r="G15" s="278"/>
      <c r="H15" s="278"/>
      <c r="I15" s="278"/>
      <c r="J15" s="278"/>
    </row>
    <row r="16" spans="2:10" ht="9.75" customHeight="1" thickBot="1">
      <c r="B16" s="212"/>
      <c r="C16" s="260" t="s">
        <v>169</v>
      </c>
      <c r="D16" s="261"/>
      <c r="E16" s="261"/>
      <c r="F16" s="261"/>
      <c r="G16" s="261"/>
      <c r="H16" s="261"/>
      <c r="I16" s="261"/>
      <c r="J16" s="262"/>
    </row>
    <row r="17" spans="2:10" ht="9.75" customHeight="1">
      <c r="B17" s="212"/>
      <c r="C17" s="22"/>
      <c r="D17" s="19" t="s">
        <v>89</v>
      </c>
      <c r="E17" s="19" t="s">
        <v>132</v>
      </c>
      <c r="F17" s="19" t="s">
        <v>90</v>
      </c>
      <c r="G17" s="279" t="s">
        <v>91</v>
      </c>
      <c r="H17" s="279"/>
      <c r="I17" s="279"/>
      <c r="J17" s="279"/>
    </row>
    <row r="18" spans="2:10" ht="20.25" customHeight="1">
      <c r="B18" s="212"/>
      <c r="C18" s="24" t="s">
        <v>172</v>
      </c>
      <c r="D18" s="25">
        <v>8</v>
      </c>
      <c r="E18" s="50">
        <v>3.75</v>
      </c>
      <c r="F18" s="25">
        <v>0.35</v>
      </c>
      <c r="G18" s="263">
        <v>4</v>
      </c>
      <c r="H18" s="263"/>
      <c r="I18" s="263"/>
      <c r="J18" s="263"/>
    </row>
    <row r="19" spans="2:10" ht="9.75" customHeight="1">
      <c r="B19" s="212"/>
      <c r="C19" s="23" t="s">
        <v>93</v>
      </c>
      <c r="D19" s="23">
        <v>9.6999999999999993</v>
      </c>
      <c r="E19" s="23">
        <v>5.0999999999999996</v>
      </c>
      <c r="F19" s="23"/>
      <c r="G19" s="264">
        <v>2</v>
      </c>
      <c r="H19" s="264"/>
      <c r="I19" s="264"/>
      <c r="J19" s="264"/>
    </row>
    <row r="20" spans="2:10" ht="25.5" customHeight="1">
      <c r="B20" s="212"/>
      <c r="C20" s="24" t="s">
        <v>95</v>
      </c>
      <c r="D20" s="25"/>
      <c r="E20" s="25"/>
      <c r="F20" s="23"/>
      <c r="G20" s="263"/>
      <c r="H20" s="263"/>
      <c r="I20" s="263"/>
      <c r="J20" s="263"/>
    </row>
    <row r="21" spans="2:10" ht="15" customHeight="1">
      <c r="B21" s="212"/>
      <c r="C21" s="23" t="s">
        <v>96</v>
      </c>
      <c r="D21" s="23"/>
      <c r="E21" s="23"/>
      <c r="F21" s="23"/>
      <c r="G21" s="264">
        <v>4</v>
      </c>
      <c r="H21" s="264"/>
      <c r="I21" s="264"/>
      <c r="J21" s="264"/>
    </row>
    <row r="22" spans="2:10" ht="9.75" customHeight="1">
      <c r="B22" s="212"/>
      <c r="C22" s="265"/>
      <c r="D22" s="265"/>
      <c r="E22" s="265"/>
      <c r="F22" s="265"/>
      <c r="G22" s="265"/>
      <c r="H22" s="265"/>
      <c r="I22" s="265"/>
      <c r="J22" s="265"/>
    </row>
    <row r="23" spans="2:10" ht="9.75" customHeight="1" thickBot="1">
      <c r="B23" s="212"/>
      <c r="C23" s="212"/>
      <c r="D23" s="212"/>
      <c r="E23" s="212"/>
      <c r="F23" s="212"/>
      <c r="G23" s="212"/>
      <c r="H23" s="212"/>
      <c r="I23" s="212"/>
      <c r="J23" s="212"/>
    </row>
    <row r="24" spans="2:10" ht="9.75" customHeight="1" thickBot="1">
      <c r="B24" s="212"/>
      <c r="C24" s="260" t="s">
        <v>170</v>
      </c>
      <c r="D24" s="261"/>
      <c r="E24" s="261"/>
      <c r="F24" s="261"/>
      <c r="G24" s="261"/>
      <c r="H24" s="261"/>
      <c r="I24" s="261"/>
      <c r="J24" s="262"/>
    </row>
    <row r="25" spans="2:10" ht="9.75" customHeight="1">
      <c r="B25" s="212"/>
      <c r="C25" s="22"/>
      <c r="D25" s="19" t="s">
        <v>88</v>
      </c>
      <c r="E25" s="19" t="s">
        <v>89</v>
      </c>
      <c r="F25" s="19" t="s">
        <v>90</v>
      </c>
      <c r="G25" s="279" t="s">
        <v>91</v>
      </c>
      <c r="H25" s="279"/>
      <c r="I25" s="279"/>
      <c r="J25" s="279"/>
    </row>
    <row r="26" spans="2:10" ht="9.75" customHeight="1">
      <c r="B26" s="212"/>
      <c r="C26" s="23" t="s">
        <v>87</v>
      </c>
      <c r="D26" s="23">
        <v>10.1</v>
      </c>
      <c r="E26" s="23">
        <v>31.2</v>
      </c>
      <c r="F26" s="23">
        <v>0.4</v>
      </c>
      <c r="G26" s="264">
        <v>1</v>
      </c>
      <c r="H26" s="264"/>
      <c r="I26" s="264"/>
      <c r="J26" s="264"/>
    </row>
    <row r="27" spans="2:10" ht="9.75" customHeight="1">
      <c r="B27" s="212"/>
      <c r="C27" s="23" t="s">
        <v>92</v>
      </c>
      <c r="D27" s="23">
        <v>0.5</v>
      </c>
      <c r="E27" s="23">
        <v>15.6</v>
      </c>
      <c r="F27" s="23">
        <v>0.8</v>
      </c>
      <c r="G27" s="264">
        <v>10</v>
      </c>
      <c r="H27" s="264"/>
      <c r="I27" s="264"/>
      <c r="J27" s="264"/>
    </row>
    <row r="28" spans="2:10" ht="9.75" customHeight="1">
      <c r="B28" s="212"/>
      <c r="C28" s="23" t="s">
        <v>94</v>
      </c>
      <c r="D28" s="23">
        <v>0.3</v>
      </c>
      <c r="E28" s="23">
        <v>7.3</v>
      </c>
      <c r="F28" s="23">
        <v>0.8</v>
      </c>
      <c r="G28" s="264">
        <v>6</v>
      </c>
      <c r="H28" s="264"/>
      <c r="I28" s="264"/>
      <c r="J28" s="264"/>
    </row>
    <row r="29" spans="2:10" ht="9" customHeight="1">
      <c r="B29" s="212"/>
      <c r="C29" s="23" t="s">
        <v>83</v>
      </c>
      <c r="D29" s="23"/>
      <c r="E29" s="23"/>
      <c r="F29" s="23"/>
      <c r="G29" s="264">
        <v>3</v>
      </c>
      <c r="H29" s="264"/>
      <c r="I29" s="264"/>
      <c r="J29" s="264"/>
    </row>
    <row r="30" spans="2:10" ht="9" customHeight="1">
      <c r="B30" s="212"/>
    </row>
    <row r="31" spans="2:10" ht="9" customHeight="1">
      <c r="B31" s="212"/>
    </row>
    <row r="32" spans="2:10" ht="10.5" customHeight="1">
      <c r="B32" s="212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31"/>
  <sheetViews>
    <sheetView view="pageBreakPreview" topLeftCell="D1" zoomScale="148" zoomScaleNormal="160" zoomScaleSheetLayoutView="148" workbookViewId="0">
      <selection activeCell="S9" sqref="S9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25.33203125" customWidth="1"/>
  </cols>
  <sheetData>
    <row r="1" spans="2:17" ht="66.75" customHeight="1" thickBot="1">
      <c r="C1" s="314" t="s">
        <v>167</v>
      </c>
      <c r="D1" s="315"/>
      <c r="E1" s="315"/>
      <c r="F1" s="315"/>
      <c r="G1" s="315"/>
      <c r="H1" s="315"/>
      <c r="I1" s="315"/>
      <c r="J1" s="315"/>
      <c r="K1" s="315"/>
      <c r="L1" s="315"/>
    </row>
    <row r="2" spans="2:17" ht="15" customHeight="1" thickBot="1">
      <c r="B2" s="212"/>
      <c r="C2" s="316" t="s">
        <v>173</v>
      </c>
      <c r="D2" s="317"/>
      <c r="E2" s="317"/>
      <c r="F2" s="317"/>
      <c r="G2" s="317"/>
      <c r="H2" s="317"/>
      <c r="I2" s="317"/>
      <c r="J2" s="317"/>
      <c r="K2" s="317"/>
      <c r="L2" s="318"/>
      <c r="M2" s="20"/>
      <c r="N2" s="21"/>
      <c r="O2" s="21"/>
    </row>
    <row r="3" spans="2:17" ht="15" customHeight="1">
      <c r="B3" s="212"/>
      <c r="C3" s="319"/>
      <c r="D3" s="319"/>
      <c r="E3" s="319"/>
      <c r="F3" s="319"/>
      <c r="G3" s="319"/>
      <c r="H3" s="319"/>
      <c r="I3" s="319"/>
      <c r="J3" s="319"/>
      <c r="K3" s="319"/>
      <c r="L3" s="47"/>
      <c r="M3" s="20"/>
      <c r="N3" s="21"/>
      <c r="O3" s="21"/>
    </row>
    <row r="4" spans="2:17">
      <c r="C4" s="320"/>
      <c r="D4" s="320"/>
      <c r="E4" s="320"/>
      <c r="F4" s="320"/>
      <c r="G4" s="320"/>
      <c r="H4" s="320"/>
      <c r="I4" s="320"/>
      <c r="J4" s="320"/>
      <c r="K4" s="320"/>
    </row>
    <row r="5" spans="2:17">
      <c r="C5" s="33" t="s">
        <v>108</v>
      </c>
      <c r="D5" s="306" t="s">
        <v>121</v>
      </c>
      <c r="E5" s="306"/>
      <c r="F5" s="306"/>
      <c r="G5" s="306"/>
      <c r="H5" s="307"/>
      <c r="I5" s="307"/>
      <c r="J5" s="307"/>
      <c r="K5" s="307"/>
      <c r="M5" s="300" t="s">
        <v>191</v>
      </c>
      <c r="N5" s="212"/>
      <c r="O5" s="212"/>
    </row>
    <row r="6" spans="2:17">
      <c r="C6" s="23" t="s">
        <v>100</v>
      </c>
      <c r="D6" s="23" t="s">
        <v>103</v>
      </c>
      <c r="E6" s="23" t="s">
        <v>102</v>
      </c>
      <c r="F6" s="23" t="s">
        <v>104</v>
      </c>
      <c r="G6" s="23" t="s">
        <v>110</v>
      </c>
      <c r="H6" s="264" t="s">
        <v>91</v>
      </c>
      <c r="I6" s="264"/>
      <c r="J6" s="264"/>
      <c r="K6" s="264"/>
      <c r="M6" s="283" t="s">
        <v>192</v>
      </c>
      <c r="N6" s="284"/>
      <c r="O6" s="285"/>
      <c r="P6" s="72"/>
      <c r="Q6" s="72"/>
    </row>
    <row r="7" spans="2:17" ht="24.75" customHeight="1">
      <c r="C7" s="23"/>
      <c r="D7" s="25" t="s">
        <v>109</v>
      </c>
      <c r="E7" s="25">
        <f>3*31.2</f>
        <v>93.6</v>
      </c>
      <c r="F7" s="25">
        <v>1.1499999999999999</v>
      </c>
      <c r="G7" s="24" t="s">
        <v>133</v>
      </c>
      <c r="H7" s="303">
        <v>3</v>
      </c>
      <c r="I7" s="304"/>
      <c r="J7" s="304"/>
      <c r="K7" s="305"/>
      <c r="M7" s="288"/>
      <c r="N7" s="289"/>
      <c r="O7" s="290"/>
      <c r="P7" s="72"/>
      <c r="Q7" s="72"/>
    </row>
    <row r="8" spans="2:17"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2:17">
      <c r="C9" s="33" t="s">
        <v>108</v>
      </c>
      <c r="D9" s="306" t="s">
        <v>194</v>
      </c>
      <c r="E9" s="306"/>
      <c r="F9" s="306"/>
      <c r="G9" s="306"/>
      <c r="H9" s="307"/>
      <c r="I9" s="307"/>
      <c r="J9" s="307"/>
      <c r="K9" s="307"/>
      <c r="M9" s="280"/>
      <c r="N9" s="281"/>
      <c r="O9" s="282"/>
    </row>
    <row r="10" spans="2:17" ht="22.5" customHeight="1">
      <c r="C10" s="24"/>
      <c r="D10" s="25" t="s">
        <v>103</v>
      </c>
      <c r="E10" s="25" t="s">
        <v>102</v>
      </c>
      <c r="F10" s="50" t="s">
        <v>174</v>
      </c>
      <c r="G10" s="25" t="s">
        <v>110</v>
      </c>
      <c r="H10" s="263" t="s">
        <v>91</v>
      </c>
      <c r="I10" s="263"/>
      <c r="J10" s="263"/>
      <c r="K10" s="263"/>
      <c r="M10" s="283" t="s">
        <v>193</v>
      </c>
      <c r="N10" s="284"/>
      <c r="O10" s="285"/>
      <c r="P10" s="75"/>
      <c r="Q10" s="75"/>
    </row>
    <row r="11" spans="2:17" ht="25.5" customHeight="1">
      <c r="C11" s="24" t="s">
        <v>176</v>
      </c>
      <c r="D11" s="25" t="s">
        <v>109</v>
      </c>
      <c r="E11" s="25">
        <f>1.43*2*2*23</f>
        <v>131.56</v>
      </c>
      <c r="F11" s="25">
        <v>0.34</v>
      </c>
      <c r="G11" s="24" t="s">
        <v>106</v>
      </c>
      <c r="H11" s="303">
        <v>46</v>
      </c>
      <c r="I11" s="304"/>
      <c r="J11" s="304"/>
      <c r="K11" s="305"/>
      <c r="M11" s="286"/>
      <c r="N11" s="86"/>
      <c r="O11" s="287"/>
      <c r="P11" s="75"/>
      <c r="Q11" s="75"/>
    </row>
    <row r="12" spans="2:17">
      <c r="C12" s="67" t="s">
        <v>175</v>
      </c>
      <c r="D12" s="64" t="s">
        <v>109</v>
      </c>
      <c r="E12" s="71">
        <f>2*2*31.2</f>
        <v>124.8</v>
      </c>
      <c r="F12" s="68">
        <v>0.24</v>
      </c>
      <c r="G12" s="69" t="s">
        <v>106</v>
      </c>
      <c r="H12" s="308">
        <v>2</v>
      </c>
      <c r="I12" s="308"/>
      <c r="J12" s="308"/>
      <c r="K12" s="308"/>
      <c r="M12" s="288"/>
      <c r="N12" s="289"/>
      <c r="O12" s="290"/>
      <c r="P12" s="75"/>
      <c r="Q12" s="75"/>
    </row>
    <row r="13" spans="2:17">
      <c r="C13" s="280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2"/>
    </row>
    <row r="14" spans="2:17">
      <c r="C14" s="70" t="s">
        <v>108</v>
      </c>
      <c r="D14" s="301" t="s">
        <v>177</v>
      </c>
      <c r="E14" s="301"/>
      <c r="F14" s="301"/>
      <c r="G14" s="301"/>
      <c r="H14" s="302"/>
      <c r="I14" s="302"/>
      <c r="J14" s="302"/>
      <c r="K14" s="302"/>
      <c r="M14" s="280"/>
      <c r="N14" s="281"/>
      <c r="O14" s="282"/>
    </row>
    <row r="15" spans="2:17">
      <c r="C15" s="23"/>
      <c r="D15" s="23" t="s">
        <v>103</v>
      </c>
      <c r="E15" s="23" t="s">
        <v>102</v>
      </c>
      <c r="F15" s="23" t="s">
        <v>88</v>
      </c>
      <c r="G15" s="23" t="s">
        <v>178</v>
      </c>
      <c r="H15" s="264" t="s">
        <v>91</v>
      </c>
      <c r="I15" s="264"/>
      <c r="J15" s="264"/>
      <c r="K15" s="264"/>
      <c r="M15" s="283" t="s">
        <v>195</v>
      </c>
      <c r="N15" s="284"/>
      <c r="O15" s="285"/>
    </row>
    <row r="16" spans="2:17" ht="37.5" customHeight="1">
      <c r="C16" s="23" t="s">
        <v>92</v>
      </c>
      <c r="D16" s="62" t="s">
        <v>158</v>
      </c>
      <c r="E16" s="25">
        <v>1</v>
      </c>
      <c r="F16" s="25">
        <v>0.5</v>
      </c>
      <c r="G16" s="24">
        <f>E16*F16</f>
        <v>0.5</v>
      </c>
      <c r="H16" s="303">
        <v>2</v>
      </c>
      <c r="I16" s="304"/>
      <c r="J16" s="304"/>
      <c r="K16" s="305"/>
      <c r="M16" s="288"/>
      <c r="N16" s="289"/>
      <c r="O16" s="290"/>
    </row>
    <row r="17" spans="3:17"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</row>
    <row r="18" spans="3:17">
      <c r="C18" s="33" t="s">
        <v>108</v>
      </c>
      <c r="D18" s="306" t="s">
        <v>177</v>
      </c>
      <c r="E18" s="306"/>
      <c r="F18" s="306"/>
      <c r="G18" s="306"/>
      <c r="H18" s="307"/>
      <c r="I18" s="307"/>
      <c r="J18" s="307"/>
      <c r="K18" s="307"/>
      <c r="M18" s="280"/>
      <c r="N18" s="281"/>
      <c r="O18" s="282"/>
    </row>
    <row r="19" spans="3:17">
      <c r="C19" s="23"/>
      <c r="D19" s="23" t="s">
        <v>103</v>
      </c>
      <c r="E19" s="23" t="s">
        <v>102</v>
      </c>
      <c r="F19" s="23" t="s">
        <v>88</v>
      </c>
      <c r="G19" s="23" t="s">
        <v>178</v>
      </c>
      <c r="H19" s="264" t="s">
        <v>91</v>
      </c>
      <c r="I19" s="264"/>
      <c r="J19" s="264"/>
      <c r="K19" s="264"/>
      <c r="M19" s="291" t="s">
        <v>196</v>
      </c>
      <c r="N19" s="292"/>
      <c r="O19" s="293"/>
    </row>
    <row r="20" spans="3:17" ht="42.75" customHeight="1">
      <c r="C20" s="309" t="s">
        <v>87</v>
      </c>
      <c r="D20" s="23" t="s">
        <v>180</v>
      </c>
      <c r="E20" s="23">
        <v>15</v>
      </c>
      <c r="F20" s="23">
        <v>1.2</v>
      </c>
      <c r="G20" s="23">
        <f>E20*F20</f>
        <v>18</v>
      </c>
      <c r="H20" s="267">
        <v>1</v>
      </c>
      <c r="I20" s="268"/>
      <c r="J20" s="268"/>
      <c r="K20" s="56"/>
      <c r="M20" s="294"/>
      <c r="N20" s="295"/>
      <c r="O20" s="296"/>
    </row>
    <row r="21" spans="3:17">
      <c r="C21" s="310"/>
      <c r="D21" s="64" t="s">
        <v>181</v>
      </c>
      <c r="E21" s="64">
        <v>7</v>
      </c>
      <c r="F21" s="64">
        <v>1.2</v>
      </c>
      <c r="G21" s="71">
        <f>E21*F21</f>
        <v>8.4</v>
      </c>
      <c r="H21" s="311">
        <v>1</v>
      </c>
      <c r="I21" s="312"/>
      <c r="J21" s="312"/>
      <c r="K21" s="313"/>
      <c r="M21" s="298"/>
      <c r="N21" s="265"/>
      <c r="O21" s="299"/>
    </row>
    <row r="22" spans="3:17">
      <c r="C22" s="280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2"/>
    </row>
    <row r="23" spans="3:17">
      <c r="C23" s="70" t="s">
        <v>108</v>
      </c>
      <c r="D23" s="301" t="s">
        <v>177</v>
      </c>
      <c r="E23" s="301"/>
      <c r="F23" s="301"/>
      <c r="G23" s="301"/>
      <c r="H23" s="302"/>
      <c r="I23" s="302"/>
      <c r="J23" s="302"/>
      <c r="K23" s="302"/>
      <c r="M23" s="280"/>
      <c r="N23" s="281"/>
      <c r="O23" s="282"/>
    </row>
    <row r="24" spans="3:17">
      <c r="C24" s="23"/>
      <c r="D24" s="23" t="s">
        <v>103</v>
      </c>
      <c r="E24" s="23" t="s">
        <v>102</v>
      </c>
      <c r="F24" s="23" t="s">
        <v>88</v>
      </c>
      <c r="G24" s="23" t="s">
        <v>178</v>
      </c>
      <c r="H24" s="264" t="s">
        <v>91</v>
      </c>
      <c r="I24" s="264"/>
      <c r="J24" s="264"/>
      <c r="K24" s="264"/>
      <c r="M24" s="291" t="s">
        <v>196</v>
      </c>
      <c r="N24" s="292"/>
      <c r="O24" s="293"/>
    </row>
    <row r="25" spans="3:17" ht="51" customHeight="1">
      <c r="C25" s="71" t="s">
        <v>179</v>
      </c>
      <c r="D25" s="64" t="s">
        <v>182</v>
      </c>
      <c r="E25" s="64">
        <v>4.5</v>
      </c>
      <c r="F25" s="64">
        <v>1</v>
      </c>
      <c r="G25" s="69">
        <f>E25*F25</f>
        <v>4.5</v>
      </c>
      <c r="H25" s="311">
        <v>2</v>
      </c>
      <c r="I25" s="312"/>
      <c r="J25" s="312"/>
      <c r="K25" s="313"/>
      <c r="M25" s="294"/>
      <c r="N25" s="295"/>
      <c r="O25" s="296"/>
    </row>
    <row r="26" spans="3:17">
      <c r="C26" s="267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97"/>
    </row>
    <row r="27" spans="3:17">
      <c r="C27" s="70" t="s">
        <v>108</v>
      </c>
      <c r="D27" s="301" t="s">
        <v>184</v>
      </c>
      <c r="E27" s="301"/>
      <c r="F27" s="301"/>
      <c r="G27" s="301"/>
      <c r="H27" s="302"/>
      <c r="I27" s="302"/>
      <c r="J27" s="302"/>
      <c r="K27" s="302"/>
      <c r="M27" s="280"/>
      <c r="N27" s="281"/>
      <c r="O27" s="282"/>
    </row>
    <row r="28" spans="3:17" ht="12.75" customHeight="1">
      <c r="C28" s="23"/>
      <c r="D28" s="23" t="s">
        <v>103</v>
      </c>
      <c r="E28" s="23" t="s">
        <v>102</v>
      </c>
      <c r="F28" s="23" t="s">
        <v>185</v>
      </c>
      <c r="G28" s="23" t="s">
        <v>186</v>
      </c>
      <c r="H28" s="264" t="s">
        <v>91</v>
      </c>
      <c r="I28" s="264"/>
      <c r="J28" s="264"/>
      <c r="K28" s="264"/>
      <c r="M28" s="283" t="s">
        <v>197</v>
      </c>
      <c r="N28" s="284"/>
      <c r="O28" s="284"/>
      <c r="P28" s="73"/>
      <c r="Q28" s="74"/>
    </row>
    <row r="29" spans="3:17">
      <c r="C29" s="63" t="s">
        <v>183</v>
      </c>
      <c r="D29" s="25" t="s">
        <v>109</v>
      </c>
      <c r="E29" s="25">
        <v>1.43</v>
      </c>
      <c r="F29" s="25">
        <f>2*23</f>
        <v>46</v>
      </c>
      <c r="G29" s="24">
        <f>F29*E29</f>
        <v>65.78</v>
      </c>
      <c r="H29" s="263">
        <v>2</v>
      </c>
      <c r="I29" s="263"/>
      <c r="J29" s="263"/>
      <c r="K29" s="263"/>
      <c r="M29" s="286"/>
      <c r="N29" s="86"/>
      <c r="O29" s="86"/>
      <c r="P29" s="75"/>
      <c r="Q29" s="76"/>
    </row>
    <row r="30" spans="3:17" ht="32.25" customHeight="1">
      <c r="C30" s="63" t="s">
        <v>175</v>
      </c>
      <c r="D30" s="64" t="s">
        <v>109</v>
      </c>
      <c r="E30" s="68">
        <v>31.2</v>
      </c>
      <c r="F30" s="68">
        <v>2</v>
      </c>
      <c r="G30" s="69">
        <f>F30*E30</f>
        <v>62.4</v>
      </c>
      <c r="H30" s="308"/>
      <c r="I30" s="308"/>
      <c r="J30" s="308"/>
      <c r="K30" s="67"/>
      <c r="M30" s="288"/>
      <c r="N30" s="289"/>
      <c r="O30" s="289"/>
      <c r="P30" s="75"/>
      <c r="Q30" s="76"/>
    </row>
    <row r="31" spans="3:17">
      <c r="C31" s="280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2"/>
    </row>
  </sheetData>
  <mergeCells count="52">
    <mergeCell ref="C1:L1"/>
    <mergeCell ref="B2:B3"/>
    <mergeCell ref="C2:L2"/>
    <mergeCell ref="C3:K3"/>
    <mergeCell ref="H9:K9"/>
    <mergeCell ref="H6:K6"/>
    <mergeCell ref="H7:K7"/>
    <mergeCell ref="C4:K4"/>
    <mergeCell ref="D5:G5"/>
    <mergeCell ref="H5:K5"/>
    <mergeCell ref="D9:G9"/>
    <mergeCell ref="H30:J30"/>
    <mergeCell ref="C20:C21"/>
    <mergeCell ref="H20:J20"/>
    <mergeCell ref="D27:G27"/>
    <mergeCell ref="H27:K27"/>
    <mergeCell ref="H25:K25"/>
    <mergeCell ref="H21:K21"/>
    <mergeCell ref="D23:G23"/>
    <mergeCell ref="H23:K23"/>
    <mergeCell ref="H24:K24"/>
    <mergeCell ref="M5:O5"/>
    <mergeCell ref="M6:O7"/>
    <mergeCell ref="M9:O9"/>
    <mergeCell ref="C8:O8"/>
    <mergeCell ref="H28:K28"/>
    <mergeCell ref="H19:K19"/>
    <mergeCell ref="D14:G14"/>
    <mergeCell ref="H14:K14"/>
    <mergeCell ref="H15:K15"/>
    <mergeCell ref="H16:K16"/>
    <mergeCell ref="D18:G18"/>
    <mergeCell ref="H18:K18"/>
    <mergeCell ref="H11:K11"/>
    <mergeCell ref="H10:K10"/>
    <mergeCell ref="H12:K12"/>
    <mergeCell ref="C31:O31"/>
    <mergeCell ref="M10:O12"/>
    <mergeCell ref="M28:O30"/>
    <mergeCell ref="M23:O23"/>
    <mergeCell ref="M24:O25"/>
    <mergeCell ref="C26:O26"/>
    <mergeCell ref="M27:O27"/>
    <mergeCell ref="M18:O18"/>
    <mergeCell ref="M19:O20"/>
    <mergeCell ref="M21:O21"/>
    <mergeCell ref="C22:O22"/>
    <mergeCell ref="C13:O13"/>
    <mergeCell ref="M14:O14"/>
    <mergeCell ref="M15:O16"/>
    <mergeCell ref="C17:O17"/>
    <mergeCell ref="H29:K29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DD2F7-5D78-4AE9-ABCC-619B9B28A6DF}"/>
</file>

<file path=customXml/itemProps2.xml><?xml version="1.0" encoding="utf-8"?>
<ds:datastoreItem xmlns:ds="http://schemas.openxmlformats.org/officeDocument/2006/customXml" ds:itemID="{B85C6813-ED63-47A4-86CA-563FA3D78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2023-12-12T17:42:35Z</dcterms:modified>
</cp:coreProperties>
</file>