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BLB actualizado 31-07-23\1. PUENTE CORRALES\"/>
    </mc:Choice>
  </mc:AlternateContent>
  <xr:revisionPtr revIDLastSave="0" documentId="13_ncr:1_{49A019AE-FF3B-4C21-8230-053F126E6B7A}" xr6:coauthVersionLast="47" xr6:coauthVersionMax="47" xr10:uidLastSave="{00000000-0000-0000-0000-000000000000}"/>
  <bookViews>
    <workbookView xWindow="20370" yWindow="-120" windowWidth="29040" windowHeight="15840" activeTab="2" xr2:uid="{00000000-000D-0000-FFFF-FFFF00000000}"/>
  </bookViews>
  <sheets>
    <sheet name="FORMATO PARA INSPECCIÓN VISUAL " sheetId="32" r:id="rId1"/>
    <sheet name="ANEXO B - ESQUEMA  1" sheetId="33" r:id="rId2"/>
    <sheet name="ANEXO B - ESQUEMA 2" sheetId="36" r:id="rId3"/>
    <sheet name="ANEXO B - ESQUEMA 3" sheetId="37" r:id="rId4"/>
    <sheet name="ANEXO B - ESQUEMA 4" sheetId="46" r:id="rId5"/>
    <sheet name="ANEXO-B - REGISTRO FOTOGRAFICO" sheetId="39" r:id="rId6"/>
    <sheet name="ANEXO B-DIMENCIONAMIENTO EXTRUC" sheetId="44" r:id="rId7"/>
    <sheet name="DAÑOS  CNT" sheetId="45" r:id="rId8"/>
  </sheets>
  <definedNames>
    <definedName name="_xlnm.Print_Area" localSheetId="1">'ANEXO B - ESQUEMA  1'!$A$1:$F$34</definedName>
    <definedName name="_xlnm.Print_Area" localSheetId="6">'ANEXO B-DIMENCIONAMIENTO EXTRUC'!$A$1:$O$36</definedName>
    <definedName name="_xlnm.Print_Area" localSheetId="5">'ANEXO-B - REGISTRO FOTOGRAFICO'!$A$1:$E$56</definedName>
    <definedName name="_xlnm.Print_Area" localSheetId="7">'DAÑOS  CNT'!$B$1:$L$33</definedName>
    <definedName name="_xlnm.Print_Area" localSheetId="0">'FORMATO PARA INSPECCIÓN VISUAL '!$A$1:$AA$56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5" l="1"/>
  <c r="J34" i="44" l="1"/>
  <c r="G28" i="45"/>
  <c r="N36" i="32"/>
  <c r="E32" i="45"/>
  <c r="G19" i="45"/>
  <c r="N26" i="32"/>
  <c r="I24" i="32"/>
  <c r="E24" i="45"/>
  <c r="G15" i="45"/>
  <c r="G11" i="45"/>
  <c r="F6" i="45"/>
  <c r="J19" i="32"/>
  <c r="M17" i="32"/>
  <c r="I17" i="32"/>
  <c r="J15" i="32"/>
</calcChain>
</file>

<file path=xl/sharedStrings.xml><?xml version="1.0" encoding="utf-8"?>
<sst xmlns="http://schemas.openxmlformats.org/spreadsheetml/2006/main" count="348" uniqueCount="228">
  <si>
    <t>FORMATO PARA INSPECCIÓN VISUAL DE PUENTES Y PONTONES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</si>
  <si>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</si>
  <si>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</si>
  <si>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 xml:space="preserve">FECHA:             -           -            </t>
  </si>
  <si>
    <t>LEVANTO : MIGUEL POLO Y CRISTIAN MARTINEZ</t>
  </si>
  <si>
    <t>HOJA:                         DE:</t>
  </si>
  <si>
    <t>NOMBRE DE LA VÍA: VARIANTE GAMBOTE-MAMONAL                                CÓDIGO DE LA VÍA: ___90BLB_____ VÍA CONCESIONADA</t>
  </si>
  <si>
    <r>
      <t xml:space="preserve">                                                                                           </t>
    </r>
    <r>
      <rPr>
        <sz val="7"/>
        <rFont val="Arial"/>
        <family val="2"/>
      </rPr>
      <t>MANTENIMIENTO INTEGRAL                    GRUPO ADM.VIAL:</t>
    </r>
  </si>
  <si>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</si>
  <si>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</si>
  <si>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t>00+189</t>
  </si>
  <si>
    <t>INDICE</t>
  </si>
  <si>
    <r>
      <rPr>
        <sz val="3.5"/>
        <rFont val="Liberation Sans Narrow"/>
        <family val="2"/>
      </rPr>
      <t>NOMBRE DEL PUENTE</t>
    </r>
  </si>
  <si>
    <t>PUENTE CORRALES 03-90BLB-001</t>
  </si>
  <si>
    <r>
      <rPr>
        <b/>
        <sz val="4"/>
        <rFont val="Liberation Sans Narrow"/>
        <family val="2"/>
      </rPr>
      <t>DIMENSIONES GENERALES</t>
    </r>
  </si>
  <si>
    <t>ANEXO 1</t>
  </si>
  <si>
    <t>PANORAMICA EN PLANTA</t>
  </si>
  <si>
    <r>
      <rPr>
        <sz val="3.5"/>
        <rFont val="Liberation Sans Narrow"/>
        <family val="2"/>
      </rPr>
      <t>OBSTÁCULO QUE SALVA</t>
    </r>
  </si>
  <si>
    <t>TRAMO DE VIA DE RN 9005</t>
  </si>
  <si>
    <t>ESVIAJAMIENTO</t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</si>
  <si>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</si>
  <si>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</si>
  <si>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t>1(una)</t>
  </si>
  <si>
    <t>ANEXO 2</t>
  </si>
  <si>
    <t>PANORAMICA EN SUPERFICIE</t>
  </si>
  <si>
    <r>
      <rPr>
        <sz val="3.5"/>
        <rFont val="Liberation Sans Narrow"/>
        <family val="2"/>
      </rPr>
      <t>TIPO DE PUENTE    (1)</t>
    </r>
  </si>
  <si>
    <r>
      <rPr>
        <sz val="3.5"/>
        <rFont val="Liberation Sans Narrow"/>
        <family val="2"/>
      </rPr>
      <t>LONGITUDINAL</t>
    </r>
  </si>
  <si>
    <t>01</t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</si>
  <si>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</si>
  <si>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</si>
  <si>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t xml:space="preserve">GÁLIBO    </t>
  </si>
  <si>
    <t>ANEXO 3</t>
  </si>
  <si>
    <t>PANORAMICA EN PERFIL</t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</si>
  <si>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</si>
  <si>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</si>
  <si>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</si>
  <si>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</si>
  <si>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</si>
  <si>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</si>
  <si>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t>ANEXO 4</t>
  </si>
  <si>
    <t>REGISTRO FOTOGRAFICO(DE DAÑOS Y NC)</t>
  </si>
  <si>
    <t>JUNTAS DE EXPANSIÓN
Tipo (3):02</t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</si>
  <si>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</si>
  <si>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</si>
  <si>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</si>
  <si>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</si>
  <si>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t>Encontramos que los sellos se encuentran dañados, ( RU ) ruptura y colmatados de material particulado.</t>
  </si>
  <si>
    <t>E,S</t>
  </si>
  <si>
    <t>RU</t>
  </si>
  <si>
    <t>18-19</t>
  </si>
  <si>
    <r>
      <rPr>
        <sz val="4"/>
        <rFont val="Liberation Sans Narrow"/>
        <family val="2"/>
      </rPr>
      <t>Desportillamiento</t>
    </r>
  </si>
  <si>
    <r>
      <rPr>
        <sz val="4"/>
        <rFont val="Liberation Sans Narrow"/>
        <family val="2"/>
      </rPr>
      <t>Acero expuesto</t>
    </r>
  </si>
  <si>
    <r>
      <rPr>
        <sz val="4"/>
        <rFont val="Liberation Sans Narrow"/>
        <family val="2"/>
      </rPr>
      <t>Dimensión insuficiente</t>
    </r>
  </si>
  <si>
    <t xml:space="preserve">Presenta daños por desportillamiento, por impactos y daño por explosion del concreto por espesor de recubrimiento inadecuado en el acero en sus andenes  </t>
  </si>
  <si>
    <t>ANEXO 5</t>
  </si>
  <si>
    <t>DIMENSIONAMIENTO</t>
  </si>
  <si>
    <t>AC</t>
  </si>
  <si>
    <t>20-21-22</t>
  </si>
  <si>
    <t>CD</t>
  </si>
  <si>
    <t>BARANDAS
Material (4): 02</t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</si>
  <si>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</si>
  <si>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</si>
  <si>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</si>
  <si>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t>Presenta delaminacion en pintura ( DE )  y baranda impactada en el CD</t>
  </si>
  <si>
    <t>CD,CI</t>
  </si>
  <si>
    <t>DE</t>
  </si>
  <si>
    <t>24-25</t>
  </si>
  <si>
    <t>GIV</t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</si>
  <si>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</si>
  <si>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</si>
  <si>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t>Esta estructura no presenta iluminacion</t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</si>
  <si>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</si>
  <si>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</si>
  <si>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</si>
  <si>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</si>
  <si>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t>Solo presenta la señalizacion horizontal en su carpeta asfaltica en buen estado</t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</si>
  <si>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</si>
  <si>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</si>
  <si>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</si>
  <si>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</si>
  <si>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t xml:space="preserve">Presenta taponamiento en sus drenajes por la acumulacion de material particulado debajo de sus andenes  </t>
  </si>
  <si>
    <t>CD-CI</t>
  </si>
  <si>
    <t>26-27</t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</si>
  <si>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</si>
  <si>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</si>
  <si>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</si>
  <si>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</si>
  <si>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t>Esta estructura no presenta aletas, en su caso se construyeron muros de acompañamientos uno de ellos presenta una explosion de su concreto</t>
  </si>
  <si>
    <t>1-CI</t>
  </si>
  <si>
    <t>EXA</t>
  </si>
  <si>
    <t>28-29</t>
  </si>
  <si>
    <t>ESTRIBOS
Material (5):  03</t>
  </si>
  <si>
    <t>No presenta daños</t>
  </si>
  <si>
    <r>
      <rPr>
        <sz val="4"/>
        <rFont val="Liberation Sans Narrow"/>
        <family val="2"/>
      </rPr>
      <t xml:space="preserve">PILAS
</t>
    </r>
    <r>
      <rPr>
        <sz val="4"/>
        <rFont val="Liberation Sans Narrow"/>
        <family val="2"/>
      </rPr>
      <t>Tipo (6):                             Sección (7):</t>
    </r>
  </si>
  <si>
    <t>No aplica</t>
  </si>
  <si>
    <r>
      <rPr>
        <b/>
        <sz val="4"/>
        <rFont val="Arial"/>
        <family val="2"/>
      </rPr>
      <t>SUPERESTRUCTURA DE CONCRETO</t>
    </r>
  </si>
  <si>
    <t>LOSA
Tipo (8): 04</t>
  </si>
  <si>
    <t>VIGAS
Tipo (9): 03                            Sección (10): 02</t>
  </si>
  <si>
    <r>
      <rPr>
        <sz val="4"/>
        <rFont val="Liberation Sans Narrow"/>
        <family val="2"/>
      </rPr>
      <t>RIOSTRAS</t>
    </r>
  </si>
  <si>
    <r>
      <t>Daño en la viga riostra cuatro, presenta explosion de su concreto por exposicion de su acero</t>
    </r>
    <r>
      <rPr>
        <b/>
        <sz val="6"/>
        <color rgb="FF000000"/>
        <rFont val="Calibri"/>
        <family val="2"/>
      </rPr>
      <t xml:space="preserve"> </t>
    </r>
  </si>
  <si>
    <t>30-31</t>
  </si>
  <si>
    <t>APOYOS
Tipo (11): 03</t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</si>
  <si>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</si>
  <si>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</si>
  <si>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</si>
  <si>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</si>
  <si>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</si>
  <si>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</si>
  <si>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</si>
  <si>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</si>
  <si>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</si>
  <si>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</si>
  <si>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</si>
  <si>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</si>
  <si>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</si>
  <si>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</si>
  <si>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</si>
  <si>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</si>
  <si>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</si>
  <si>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</si>
  <si>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</si>
  <si>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</si>
  <si>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</si>
  <si>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</si>
  <si>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</si>
  <si>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</si>
  <si>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</si>
  <si>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</si>
  <si>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</si>
  <si>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</si>
  <si>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</si>
  <si>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</si>
  <si>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</si>
  <si>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</si>
  <si>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t>No aplica debido que el puente es un paso a desnivel y solo salva a una via nacional como es la RN 9005</t>
  </si>
  <si>
    <r>
      <rPr>
        <sz val="4"/>
        <rFont val="Liberation Sans Narrow"/>
        <family val="2"/>
      </rPr>
      <t>PUENTE EN GENERAL</t>
    </r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</si>
  <si>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</si>
  <si>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002                       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 2021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 2                                  DE:7</t>
    </r>
  </si>
  <si>
    <t xml:space="preserve">ANEXO B - ESQUEMA  1 - PANORAMICA EN PLANTA
</t>
  </si>
  <si>
    <t xml:space="preserve">Esta Estructura se encuentra ubicada en la via cuya ruta Nacinal es la 90BLB, a esta altura la via actualmente se encuentra en una sola calzada sentido bidireccional de flujo, esta obra se encuentra localizada en el PR 0+189. 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</si>
  <si>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 2021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 DE: 7</t>
    </r>
  </si>
  <si>
    <t xml:space="preserve">ANEXO B - ESQUEMA  2 - PANORAMICA EN SUPERFICIE 
</t>
  </si>
  <si>
    <t xml:space="preserve">
</t>
  </si>
  <si>
    <t xml:space="preserve">PANORAMICA EN SUPERFICIE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</si>
  <si>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002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  2021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 7</t>
    </r>
  </si>
  <si>
    <t xml:space="preserve">ANEXO B - ESQUEMA  3 - PANORAMICA EN PERFIL 
</t>
  </si>
  <si>
    <t xml:space="preserve">PANORAMICA EN PERFIL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</si>
  <si>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002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</si>
  <si>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>ANEXO B - ESQUEMA 4 - SECCION EN CORTE EXTRUCTURA</t>
  </si>
  <si>
    <t xml:space="preserve">                                                                                                                BARANDAS</t>
  </si>
  <si>
    <t>VIGAS</t>
  </si>
  <si>
    <t xml:space="preserve">                                                                                                    RIOSTRA</t>
  </si>
  <si>
    <t>ESTRIBO</t>
  </si>
  <si>
    <t>CIMENTACION</t>
  </si>
  <si>
    <t xml:space="preserve">SECCION DE LA ESTRUCTURA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</si>
  <si>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6                               DE: 7</t>
    </r>
  </si>
  <si>
    <t>ANEXO B - REGISTRO FOTOGRAFICO</t>
  </si>
  <si>
    <t>RU-PRESENTA RUPTUTA DE SELLO EN E-S</t>
  </si>
  <si>
    <t xml:space="preserve"> ANDENES / BORDILLOS , CON DAÑOS EN AMBOS COSTADOS (AC),TIPO DE DAÑO POR DESPORTILLAMIENTO DEL ANDEN, ADEMAS POR EXPLOSION DEL CONCRETO ( EXA )</t>
  </si>
  <si>
    <t xml:space="preserve">DAÑOS  EN PINTURA, POSTES Y PASAMANOS DE BARANDAS TIPO DE DAÑO, DELAMINACION ( DE ) Y POR IMPACTO EN LA BARANDA (GIV) </t>
  </si>
  <si>
    <t xml:space="preserve"> DAÑOS  EN DRENAJES TAPONAMIENTO POR MATERIAL PARTICULADO </t>
  </si>
  <si>
    <t xml:space="preserve"> DAÑOS  EN MURO DE CONFINAMIENTO (CI ) EJE 1 LADO IZQUIERDO TIPO DE DAÑO (EXA) EXPOSICION DEL ACERO DE REFUERZO</t>
  </si>
  <si>
    <t xml:space="preserve">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</si>
  <si>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</si>
  <si>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 DAÑOS  EN VIGA RIOSTRAS   POR (EXA )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</si>
  <si>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       002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   2021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DE:  7</t>
    </r>
  </si>
  <si>
    <t>ANEXO B - DIMENSIONAMIENTO EXTRUCTURA</t>
  </si>
  <si>
    <t>DIMENSIONAMIENTO DE LOS ELEMENTOS DEL PUENTE CORRALES</t>
  </si>
  <si>
    <t>SUPERFICIE Y EQUIPAMIENTO</t>
  </si>
  <si>
    <t>ANCHO</t>
  </si>
  <si>
    <t>ESPESOR</t>
  </si>
  <si>
    <t>LONGITUD</t>
  </si>
  <si>
    <t>UBICACIÓN</t>
  </si>
  <si>
    <t>ANDENES</t>
  </si>
  <si>
    <t>CD - CI</t>
  </si>
  <si>
    <t>BORDILLOS</t>
  </si>
  <si>
    <t>ALTURA</t>
  </si>
  <si>
    <t>CONCRETO</t>
  </si>
  <si>
    <t>METALICA</t>
  </si>
  <si>
    <t>BARANDAS</t>
  </si>
  <si>
    <t>X</t>
  </si>
  <si>
    <t>DRENAJES</t>
  </si>
  <si>
    <t xml:space="preserve">CD-CI </t>
  </si>
  <si>
    <t>DIMENSIONAMIENTO DE LOS ELEMENTOS DE LA SUBESTRUCTURA DEL PUENTE CORRALES</t>
  </si>
  <si>
    <t>LARGO</t>
  </si>
  <si>
    <t>N° DE ELEMENTOS</t>
  </si>
  <si>
    <t>MUROS DE ACOMPAÑAMIENTO</t>
  </si>
  <si>
    <t>ESTRIBOS</t>
  </si>
  <si>
    <t>PLACA DE APROXIMACION</t>
  </si>
  <si>
    <t>TOPES SISMICOS</t>
  </si>
  <si>
    <t>DIMENSIONAMIENTO DE LOS ELEMENTOS DE LA SUPERESTRUCTURA DEL PUENTE CORRALES</t>
  </si>
  <si>
    <t>LOSA</t>
  </si>
  <si>
    <t>RIOSTRAS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</si>
  <si>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2021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15-05-2023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   7                                DE:  7</t>
    </r>
  </si>
  <si>
    <t>DAÑOS EN LOS ELEMENTOS DEL PUENTE CORRALES</t>
  </si>
  <si>
    <t>TIPO DE DAÑO</t>
  </si>
  <si>
    <t>RU-RUPTURA DE SELLOS</t>
  </si>
  <si>
    <t>OBSERVACIONES</t>
  </si>
  <si>
    <t>MATERIAL</t>
  </si>
  <si>
    <t>Limpieza retiro y reinstalacion de sello en junta en la entrada y salida del puente</t>
  </si>
  <si>
    <t>JUNTAS DE EXPANSIÓN</t>
  </si>
  <si>
    <t>E-S</t>
  </si>
  <si>
    <t>1 (mm)</t>
  </si>
  <si>
    <t>EXPLOTACION DEL CONCRETO</t>
  </si>
  <si>
    <t>AREA</t>
  </si>
  <si>
    <r>
      <t xml:space="preserve">Demolicion, retiro y reconstruccion de andenes de .63x.15 en concreto de 3000 psi con acero en varillas de </t>
    </r>
    <r>
      <rPr>
        <sz val="10"/>
        <color rgb="FF000000"/>
        <rFont val="Calibri"/>
        <family val="2"/>
      </rPr>
      <t xml:space="preserve">Φ1/2" </t>
    </r>
    <r>
      <rPr>
        <sz val="10"/>
        <color rgb="FF000000"/>
        <rFont val="Times New Roman"/>
        <family val="1"/>
      </rPr>
      <t>longitudinal cada .15 y Φ3/8" transversal cada .20 de 40000 psi</t>
    </r>
  </si>
  <si>
    <t>ANDENES Y BORDILLOS</t>
  </si>
  <si>
    <t>CI-CD</t>
  </si>
  <si>
    <t>TRAMO DE BARANDA IMPACTADA (GIV)</t>
  </si>
  <si>
    <t>Demilicion, retiro y reconstruccion de baranda impactada en concreto de 3000psi con seccion en L  de .2x.2x.08</t>
  </si>
  <si>
    <t>BARANDA</t>
  </si>
  <si>
    <t>EXPLOSION DEL CONCRETO POR EXPOSICION DEL ACERO (EXA)</t>
  </si>
  <si>
    <t xml:space="preserve">TOTAL </t>
  </si>
  <si>
    <t>Reconstruir zona afectada utilizando un producto sika para adherir concreto viejo con concreto nuevo</t>
  </si>
  <si>
    <t>MURO DE ACOMPAÑAMIENTO</t>
  </si>
  <si>
    <t>eje 1</t>
  </si>
  <si>
    <t>PINTURDA- ( DE-Delaminacion )</t>
  </si>
  <si>
    <t>ALTO</t>
  </si>
  <si>
    <t>Pinturar barandas y postes en concreto con la seccion que ilustran las fotos</t>
  </si>
  <si>
    <t>EXPLOSION DEL CONCRETO EN RIOSTRA</t>
  </si>
  <si>
    <t>EJE</t>
  </si>
  <si>
    <t>TOTAL</t>
  </si>
  <si>
    <t>RIOSTRA</t>
  </si>
  <si>
    <t>DRENAJES TAPONADOS CON MATERIAL PARTICULADO</t>
  </si>
  <si>
    <t>Hacer limpieza en borde de superficie asfalticas del material particulado y destapar drenajes</t>
  </si>
  <si>
    <t>ANDENES / BORDILLOS
Dimensiones:AND=.83 Y BORD=.13</t>
  </si>
  <si>
    <t>ALETAS
Material (5):03</t>
  </si>
  <si>
    <t>50°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</si>
</sst>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sz val="5"/>
      <color rgb="FF000000"/>
      <name val="Times New Roman"/>
      <family val="1"/>
    </font>
    <font>
      <sz val="6"/>
      <color rgb="FF000000"/>
      <name val="Times New Roman"/>
      <family val="1"/>
    </font>
    <font>
      <b/>
      <sz val="6"/>
      <color rgb="FF000000"/>
      <name val="Calibri"/>
      <family val="2"/>
    </font>
    <font>
      <sz val="8"/>
      <name val="Times New Roman"/>
      <family val="1"/>
    </font>
    <font>
      <b/>
      <sz val="6.5"/>
      <color rgb="FF000000"/>
      <name val="Times New Roman"/>
      <family val="1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5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1" fillId="0" borderId="11" xfId="0" applyFont="1" applyBorder="1" applyAlignment="1">
      <alignment horizontal="left" vertical="top" wrapText="1" indent="3"/>
    </xf>
    <xf numFmtId="0" fontId="17" fillId="0" borderId="25" xfId="0" applyFont="1" applyBorder="1" applyAlignment="1">
      <alignment vertical="top" wrapText="1"/>
    </xf>
    <xf numFmtId="0" fontId="0" fillId="0" borderId="26" xfId="0" applyBorder="1" applyAlignment="1">
      <alignment horizontal="left" vertical="top"/>
    </xf>
    <xf numFmtId="0" fontId="0" fillId="0" borderId="25" xfId="0" applyBorder="1" applyAlignment="1">
      <alignment wrapText="1"/>
    </xf>
    <xf numFmtId="0" fontId="17" fillId="0" borderId="30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7" fillId="0" borderId="35" xfId="0" applyFont="1" applyBorder="1" applyAlignment="1">
      <alignment vertical="top" wrapText="1"/>
    </xf>
    <xf numFmtId="0" fontId="17" fillId="0" borderId="34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8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top"/>
    </xf>
    <xf numFmtId="0" fontId="18" fillId="0" borderId="21" xfId="0" applyFont="1" applyBorder="1" applyAlignment="1">
      <alignment vertical="top"/>
    </xf>
    <xf numFmtId="0" fontId="18" fillId="0" borderId="44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49" xfId="0" applyFont="1" applyBorder="1" applyAlignment="1">
      <alignment vertical="top"/>
    </xf>
    <xf numFmtId="0" fontId="23" fillId="0" borderId="21" xfId="0" applyFont="1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8" fillId="0" borderId="53" xfId="0" applyFont="1" applyBorder="1" applyAlignment="1">
      <alignment horizontal="center" vertical="top"/>
    </xf>
    <xf numFmtId="0" fontId="23" fillId="5" borderId="43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7" fillId="0" borderId="54" xfId="0" applyFont="1" applyBorder="1" applyAlignment="1">
      <alignment vertical="top" wrapText="1"/>
    </xf>
    <xf numFmtId="0" fontId="17" fillId="0" borderId="54" xfId="0" applyFont="1" applyBorder="1" applyAlignment="1">
      <alignment vertical="top"/>
    </xf>
    <xf numFmtId="0" fontId="18" fillId="0" borderId="42" xfId="0" applyFont="1" applyBorder="1" applyAlignment="1">
      <alignment horizontal="center" vertical="top" wrapText="1"/>
    </xf>
    <xf numFmtId="0" fontId="18" fillId="0" borderId="42" xfId="0" applyFont="1" applyBorder="1" applyAlignment="1">
      <alignment horizontal="center" vertical="center"/>
    </xf>
    <xf numFmtId="2" fontId="18" fillId="0" borderId="21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4" fillId="0" borderId="5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left" vertical="top" wrapText="1"/>
    </xf>
    <xf numFmtId="0" fontId="0" fillId="6" borderId="13" xfId="0" applyFill="1" applyBorder="1" applyAlignment="1">
      <alignment horizontal="left" wrapText="1"/>
    </xf>
    <xf numFmtId="0" fontId="0" fillId="6" borderId="18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18" fillId="6" borderId="16" xfId="0" applyFont="1" applyFill="1" applyBorder="1" applyAlignment="1">
      <alignment horizontal="left" vertical="center" wrapText="1"/>
    </xf>
    <xf numFmtId="0" fontId="18" fillId="6" borderId="17" xfId="0" applyFont="1" applyFill="1" applyBorder="1" applyAlignment="1">
      <alignment horizontal="left" vertical="center" wrapText="1"/>
    </xf>
    <xf numFmtId="0" fontId="18" fillId="6" borderId="18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center" vertical="center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0" borderId="45" xfId="0" applyFont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18" fillId="2" borderId="0" xfId="0" applyFont="1" applyFill="1" applyAlignment="1">
      <alignment horizontal="left" vertical="top"/>
    </xf>
    <xf numFmtId="0" fontId="21" fillId="0" borderId="21" xfId="0" applyFont="1" applyBorder="1" applyAlignment="1">
      <alignment horizontal="left" vertical="top" wrapText="1" indent="3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 indent="3"/>
    </xf>
    <xf numFmtId="0" fontId="0" fillId="0" borderId="25" xfId="0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 indent="3"/>
    </xf>
    <xf numFmtId="0" fontId="17" fillId="0" borderId="26" xfId="0" applyFont="1" applyBorder="1" applyAlignment="1">
      <alignment vertical="top"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7" fillId="0" borderId="24" xfId="0" applyFont="1" applyBorder="1" applyAlignment="1">
      <alignment vertical="top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vertical="center" wrapText="1"/>
    </xf>
    <xf numFmtId="0" fontId="17" fillId="0" borderId="5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left" wrapText="1"/>
    </xf>
    <xf numFmtId="2" fontId="18" fillId="6" borderId="4" xfId="0" applyNumberFormat="1" applyFont="1" applyFill="1" applyBorder="1" applyAlignment="1">
      <alignment horizontal="left" wrapText="1"/>
    </xf>
    <xf numFmtId="0" fontId="18" fillId="6" borderId="4" xfId="0" applyFont="1" applyFill="1" applyBorder="1" applyAlignment="1">
      <alignment horizontal="center" wrapText="1"/>
    </xf>
    <xf numFmtId="0" fontId="18" fillId="0" borderId="56" xfId="0" applyFont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left" vertical="center" wrapText="1"/>
    </xf>
    <xf numFmtId="0" fontId="25" fillId="6" borderId="17" xfId="0" applyFont="1" applyFill="1" applyBorder="1" applyAlignment="1">
      <alignment horizontal="left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top"/>
    </xf>
    <xf numFmtId="0" fontId="26" fillId="2" borderId="0" xfId="0" applyFont="1" applyFill="1" applyAlignment="1">
      <alignment horizontal="left" vertical="top" wrapText="1"/>
    </xf>
    <xf numFmtId="0" fontId="0" fillId="6" borderId="5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3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18" fillId="6" borderId="5" xfId="0" applyFont="1" applyFill="1" applyBorder="1" applyAlignment="1">
      <alignment horizontal="left" wrapText="1"/>
    </xf>
    <xf numFmtId="0" fontId="18" fillId="6" borderId="6" xfId="0" applyFont="1" applyFill="1" applyBorder="1" applyAlignment="1">
      <alignment horizontal="left" wrapText="1"/>
    </xf>
    <xf numFmtId="0" fontId="18" fillId="6" borderId="7" xfId="0" applyFont="1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0" fillId="6" borderId="1" xfId="0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 indent="6"/>
    </xf>
    <xf numFmtId="0" fontId="3" fillId="6" borderId="6" xfId="0" applyFont="1" applyFill="1" applyBorder="1" applyAlignment="1">
      <alignment horizontal="left" vertical="top" wrapText="1" indent="6"/>
    </xf>
    <xf numFmtId="0" fontId="3" fillId="6" borderId="7" xfId="0" applyFont="1" applyFill="1" applyBorder="1" applyAlignment="1">
      <alignment horizontal="left" vertical="top" wrapText="1" indent="6"/>
    </xf>
    <xf numFmtId="0" fontId="10" fillId="6" borderId="5" xfId="0" applyFont="1" applyFill="1" applyBorder="1" applyAlignment="1">
      <alignment horizontal="left" vertical="top" wrapText="1"/>
    </xf>
    <xf numFmtId="0" fontId="18" fillId="6" borderId="5" xfId="0" applyFont="1" applyFill="1" applyBorder="1" applyAlignment="1">
      <alignment horizontal="center" wrapText="1"/>
    </xf>
    <xf numFmtId="0" fontId="18" fillId="6" borderId="6" xfId="0" applyFont="1" applyFill="1" applyBorder="1" applyAlignment="1">
      <alignment horizontal="center" wrapText="1"/>
    </xf>
    <xf numFmtId="0" fontId="18" fillId="6" borderId="7" xfId="0" applyFont="1" applyFill="1" applyBorder="1" applyAlignment="1">
      <alignment horizontal="center" wrapText="1"/>
    </xf>
    <xf numFmtId="49" fontId="18" fillId="6" borderId="5" xfId="0" applyNumberFormat="1" applyFont="1" applyFill="1" applyBorder="1" applyAlignment="1">
      <alignment horizontal="center" wrapText="1"/>
    </xf>
    <xf numFmtId="49" fontId="18" fillId="6" borderId="6" xfId="0" applyNumberFormat="1" applyFont="1" applyFill="1" applyBorder="1" applyAlignment="1">
      <alignment horizontal="center" wrapText="1"/>
    </xf>
    <xf numFmtId="49" fontId="18" fillId="6" borderId="7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12" xfId="0" applyFill="1" applyBorder="1" applyAlignment="1">
      <alignment horizontal="left" wrapText="1"/>
    </xf>
    <xf numFmtId="0" fontId="0" fillId="6" borderId="14" xfId="0" applyFill="1" applyBorder="1" applyAlignment="1">
      <alignment horizontal="left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left" textRotation="90" wrapText="1"/>
    </xf>
    <xf numFmtId="0" fontId="5" fillId="6" borderId="1" xfId="0" applyFont="1" applyFill="1" applyBorder="1" applyAlignment="1">
      <alignment horizontal="left" textRotation="90" wrapText="1"/>
    </xf>
    <xf numFmtId="0" fontId="5" fillId="6" borderId="13" xfId="0" applyFont="1" applyFill="1" applyBorder="1" applyAlignment="1">
      <alignment horizontal="left" textRotation="90" wrapText="1"/>
    </xf>
    <xf numFmtId="0" fontId="22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 indent="1"/>
    </xf>
    <xf numFmtId="0" fontId="6" fillId="6" borderId="6" xfId="0" applyFont="1" applyFill="1" applyBorder="1" applyAlignment="1">
      <alignment horizontal="left" vertical="top" wrapText="1" indent="1"/>
    </xf>
    <xf numFmtId="0" fontId="6" fillId="6" borderId="7" xfId="0" applyFont="1" applyFill="1" applyBorder="1" applyAlignment="1">
      <alignment horizontal="left" vertical="top" wrapText="1" indent="1"/>
    </xf>
    <xf numFmtId="0" fontId="11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left" vertical="top" wrapText="1" indent="2"/>
    </xf>
    <xf numFmtId="0" fontId="6" fillId="6" borderId="6" xfId="0" applyFont="1" applyFill="1" applyBorder="1" applyAlignment="1">
      <alignment horizontal="left" vertical="top" wrapText="1" indent="2"/>
    </xf>
    <xf numFmtId="0" fontId="6" fillId="6" borderId="7" xfId="0" applyFont="1" applyFill="1" applyBorder="1" applyAlignment="1">
      <alignment horizontal="left" vertical="top" wrapText="1" indent="2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1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26" fillId="6" borderId="12" xfId="0" applyFont="1" applyFill="1" applyBorder="1" applyAlignment="1">
      <alignment horizontal="left" vertical="center" wrapText="1"/>
    </xf>
    <xf numFmtId="0" fontId="26" fillId="6" borderId="14" xfId="0" applyFont="1" applyFill="1" applyBorder="1" applyAlignment="1">
      <alignment horizontal="left" vertical="center" wrapText="1"/>
    </xf>
    <xf numFmtId="0" fontId="26" fillId="6" borderId="10" xfId="0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left" vertical="center" wrapText="1"/>
    </xf>
    <xf numFmtId="0" fontId="26" fillId="6" borderId="15" xfId="0" applyFont="1" applyFill="1" applyBorder="1" applyAlignment="1">
      <alignment horizontal="left" vertical="center" wrapText="1"/>
    </xf>
    <xf numFmtId="0" fontId="26" fillId="6" borderId="8" xfId="0" applyFont="1" applyFill="1" applyBorder="1" applyAlignment="1">
      <alignment horizontal="left" vertical="center" wrapText="1"/>
    </xf>
    <xf numFmtId="0" fontId="25" fillId="6" borderId="19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left" vertical="center" wrapText="1"/>
    </xf>
    <xf numFmtId="0" fontId="0" fillId="6" borderId="20" xfId="0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 indent="5"/>
    </xf>
    <xf numFmtId="0" fontId="6" fillId="6" borderId="6" xfId="0" applyFont="1" applyFill="1" applyBorder="1" applyAlignment="1">
      <alignment horizontal="left" vertical="top" wrapText="1" indent="5"/>
    </xf>
    <xf numFmtId="0" fontId="6" fillId="6" borderId="7" xfId="0" applyFont="1" applyFill="1" applyBorder="1" applyAlignment="1">
      <alignment horizontal="left" vertical="top" wrapText="1" indent="5"/>
    </xf>
    <xf numFmtId="0" fontId="26" fillId="6" borderId="5" xfId="0" applyFont="1" applyFill="1" applyBorder="1" applyAlignment="1">
      <alignment horizontal="left" vertical="center" wrapText="1"/>
    </xf>
    <xf numFmtId="0" fontId="26" fillId="6" borderId="6" xfId="0" applyFont="1" applyFill="1" applyBorder="1" applyAlignment="1">
      <alignment horizontal="left" vertical="center" wrapText="1"/>
    </xf>
    <xf numFmtId="0" fontId="26" fillId="6" borderId="7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7" fillId="0" borderId="2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0" fillId="0" borderId="26" xfId="0" applyBorder="1" applyAlignment="1">
      <alignment horizontal="left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2" fillId="0" borderId="29" xfId="0" applyFont="1" applyBorder="1" applyAlignment="1">
      <alignment horizontal="left" vertical="top" wrapText="1" indent="11"/>
    </xf>
    <xf numFmtId="0" fontId="21" fillId="0" borderId="55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7" fillId="0" borderId="43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53" xfId="0" applyFont="1" applyBorder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left" vertical="top" wrapText="1"/>
    </xf>
    <xf numFmtId="0" fontId="29" fillId="0" borderId="43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top" wrapText="1"/>
    </xf>
    <xf numFmtId="0" fontId="17" fillId="0" borderId="35" xfId="0" applyFont="1" applyBorder="1" applyAlignment="1">
      <alignment horizontal="center" vertical="top" wrapText="1"/>
    </xf>
    <xf numFmtId="0" fontId="17" fillId="0" borderId="34" xfId="0" applyFont="1" applyBorder="1" applyAlignment="1">
      <alignment horizontal="center" vertical="top" wrapText="1"/>
    </xf>
    <xf numFmtId="0" fontId="17" fillId="0" borderId="36" xfId="0" applyFont="1" applyBorder="1" applyAlignment="1">
      <alignment horizontal="center" vertical="top" wrapText="1"/>
    </xf>
    <xf numFmtId="0" fontId="17" fillId="0" borderId="37" xfId="0" applyFont="1" applyBorder="1" applyAlignment="1">
      <alignment horizontal="center" vertical="top" wrapText="1"/>
    </xf>
    <xf numFmtId="0" fontId="17" fillId="0" borderId="38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3" fillId="3" borderId="30" xfId="0" applyFont="1" applyFill="1" applyBorder="1" applyAlignment="1">
      <alignment horizontal="center" vertical="top"/>
    </xf>
    <xf numFmtId="0" fontId="23" fillId="3" borderId="31" xfId="0" applyFont="1" applyFill="1" applyBorder="1" applyAlignment="1">
      <alignment horizontal="center" vertical="top"/>
    </xf>
    <xf numFmtId="0" fontId="23" fillId="3" borderId="32" xfId="0" applyFont="1" applyFill="1" applyBorder="1" applyAlignment="1">
      <alignment horizontal="center" vertical="top"/>
    </xf>
    <xf numFmtId="0" fontId="18" fillId="0" borderId="45" xfId="0" applyFont="1" applyBorder="1" applyAlignment="1">
      <alignment horizontal="center" vertical="top"/>
    </xf>
    <xf numFmtId="0" fontId="18" fillId="0" borderId="43" xfId="0" applyFont="1" applyBorder="1" applyAlignment="1">
      <alignment horizontal="center" vertical="top"/>
    </xf>
    <xf numFmtId="0" fontId="18" fillId="0" borderId="42" xfId="0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23" fillId="0" borderId="59" xfId="0" applyFont="1" applyBorder="1" applyAlignment="1">
      <alignment horizontal="center" vertical="top"/>
    </xf>
    <xf numFmtId="0" fontId="23" fillId="0" borderId="28" xfId="0" applyFont="1" applyBorder="1" applyAlignment="1">
      <alignment horizontal="center" vertical="top"/>
    </xf>
    <xf numFmtId="0" fontId="23" fillId="0" borderId="60" xfId="0" applyFont="1" applyBorder="1" applyAlignment="1">
      <alignment horizontal="center" vertical="top"/>
    </xf>
    <xf numFmtId="0" fontId="18" fillId="0" borderId="46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top"/>
    </xf>
    <xf numFmtId="0" fontId="21" fillId="0" borderId="37" xfId="0" applyFont="1" applyBorder="1" applyAlignment="1">
      <alignment horizontal="center" vertical="top" wrapText="1"/>
    </xf>
    <xf numFmtId="0" fontId="0" fillId="0" borderId="31" xfId="0" applyBorder="1" applyAlignment="1">
      <alignment horizontal="center" vertical="top"/>
    </xf>
    <xf numFmtId="0" fontId="23" fillId="3" borderId="39" xfId="0" applyFont="1" applyFill="1" applyBorder="1" applyAlignment="1">
      <alignment horizontal="center" vertical="top"/>
    </xf>
    <xf numFmtId="0" fontId="23" fillId="3" borderId="40" xfId="0" applyFont="1" applyFill="1" applyBorder="1" applyAlignment="1">
      <alignment horizontal="center" vertical="top"/>
    </xf>
    <xf numFmtId="0" fontId="23" fillId="3" borderId="41" xfId="0" applyFont="1" applyFill="1" applyBorder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8" fillId="0" borderId="53" xfId="0" applyFont="1" applyBorder="1" applyAlignment="1">
      <alignment horizontal="center" vertical="top"/>
    </xf>
    <xf numFmtId="0" fontId="23" fillId="5" borderId="43" xfId="0" applyFont="1" applyFill="1" applyBorder="1" applyAlignment="1">
      <alignment horizontal="center" vertical="top"/>
    </xf>
    <xf numFmtId="0" fontId="23" fillId="5" borderId="42" xfId="0" applyFont="1" applyFill="1" applyBorder="1" applyAlignment="1">
      <alignment horizontal="center" vertical="top"/>
    </xf>
    <xf numFmtId="0" fontId="23" fillId="5" borderId="53" xfId="0" applyFont="1" applyFill="1" applyBorder="1" applyAlignment="1">
      <alignment horizontal="center" vertical="top"/>
    </xf>
    <xf numFmtId="0" fontId="18" fillId="5" borderId="43" xfId="0" applyFont="1" applyFill="1" applyBorder="1" applyAlignment="1">
      <alignment horizontal="center" vertical="top"/>
    </xf>
    <xf numFmtId="0" fontId="18" fillId="5" borderId="42" xfId="0" applyFont="1" applyFill="1" applyBorder="1" applyAlignment="1">
      <alignment horizontal="center" vertical="top"/>
    </xf>
    <xf numFmtId="0" fontId="18" fillId="5" borderId="53" xfId="0" applyFont="1" applyFill="1" applyBorder="1" applyAlignment="1">
      <alignment horizontal="center" vertical="top"/>
    </xf>
    <xf numFmtId="0" fontId="23" fillId="4" borderId="39" xfId="0" applyFont="1" applyFill="1" applyBorder="1" applyAlignment="1">
      <alignment horizontal="center" vertical="top"/>
    </xf>
    <xf numFmtId="0" fontId="23" fillId="4" borderId="40" xfId="0" applyFont="1" applyFill="1" applyBorder="1" applyAlignment="1">
      <alignment horizontal="center" vertical="top"/>
    </xf>
    <xf numFmtId="0" fontId="23" fillId="4" borderId="41" xfId="0" applyFont="1" applyFill="1" applyBorder="1" applyAlignment="1">
      <alignment horizontal="center" vertical="top"/>
    </xf>
    <xf numFmtId="0" fontId="23" fillId="5" borderId="21" xfId="0" applyFont="1" applyFill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3" fillId="0" borderId="31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18" fillId="0" borderId="24" xfId="0" applyFont="1" applyBorder="1" applyAlignment="1">
      <alignment horizontal="center" vertical="top"/>
    </xf>
    <xf numFmtId="0" fontId="18" fillId="5" borderId="21" xfId="0" applyFont="1" applyFill="1" applyBorder="1" applyAlignment="1">
      <alignment horizontal="center" vertical="top"/>
    </xf>
    <xf numFmtId="0" fontId="18" fillId="0" borderId="56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19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2" Type="http://schemas.openxmlformats.org/officeDocument/2006/relationships/image" Target="../media/image8.jpeg"/><Relationship Id="rId1" Type="http://schemas.openxmlformats.org/officeDocument/2006/relationships/image" Target="../media/image2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5" Type="http://schemas.openxmlformats.org/officeDocument/2006/relationships/image" Target="../media/image21.jpeg"/><Relationship Id="rId10" Type="http://schemas.openxmlformats.org/officeDocument/2006/relationships/image" Target="../media/image16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11277</xdr:colOff>
      <xdr:row>1</xdr:row>
      <xdr:rowOff>51496</xdr:rowOff>
    </xdr:from>
    <xdr:ext cx="642485" cy="510119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45" y="177053"/>
          <a:ext cx="642485" cy="510119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05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15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114300</xdr:colOff>
      <xdr:row>5</xdr:row>
      <xdr:rowOff>19050</xdr:rowOff>
    </xdr:from>
    <xdr:to>
      <xdr:col>25</xdr:col>
      <xdr:colOff>52388</xdr:colOff>
      <xdr:row>5</xdr:row>
      <xdr:rowOff>142876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714875" y="809625"/>
          <a:ext cx="338138" cy="123826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47625</xdr:colOff>
      <xdr:row>8</xdr:row>
      <xdr:rowOff>54428</xdr:rowOff>
    </xdr:from>
    <xdr:to>
      <xdr:col>4</xdr:col>
      <xdr:colOff>2269399</xdr:colOff>
      <xdr:row>24</xdr:row>
      <xdr:rowOff>16600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D8257-6CB6-4BE3-B334-B51742587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816553"/>
          <a:ext cx="3177268" cy="1925411"/>
        </a:xfrm>
        <a:prstGeom prst="rect">
          <a:avLst/>
        </a:prstGeom>
      </xdr:spPr>
    </xdr:pic>
    <xdr:clientData/>
  </xdr:twoCellAnchor>
  <xdr:twoCellAnchor editAs="oneCell">
    <xdr:from>
      <xdr:col>4</xdr:col>
      <xdr:colOff>2796268</xdr:colOff>
      <xdr:row>9</xdr:row>
      <xdr:rowOff>68036</xdr:rowOff>
    </xdr:from>
    <xdr:to>
      <xdr:col>5</xdr:col>
      <xdr:colOff>79474</xdr:colOff>
      <xdr:row>24</xdr:row>
      <xdr:rowOff>26373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EFBCDA-9F12-4D19-8239-ABDCA634D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5572" y="1952625"/>
          <a:ext cx="2168170" cy="1797206"/>
        </a:xfrm>
        <a:prstGeom prst="rect">
          <a:avLst/>
        </a:prstGeom>
      </xdr:spPr>
    </xdr:pic>
    <xdr:clientData/>
  </xdr:twoCellAnchor>
  <xdr:twoCellAnchor editAs="oneCell">
    <xdr:from>
      <xdr:col>4</xdr:col>
      <xdr:colOff>993321</xdr:colOff>
      <xdr:row>24</xdr:row>
      <xdr:rowOff>326571</xdr:rowOff>
    </xdr:from>
    <xdr:to>
      <xdr:col>4</xdr:col>
      <xdr:colOff>3363975</xdr:colOff>
      <xdr:row>24</xdr:row>
      <xdr:rowOff>2116157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331406-3307-496B-A05F-CA88372C8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2625" y="4048125"/>
          <a:ext cx="2368749" cy="1793396"/>
        </a:xfrm>
        <a:prstGeom prst="rect">
          <a:avLst/>
        </a:prstGeom>
      </xdr:spPr>
    </xdr:pic>
    <xdr:clientData/>
  </xdr:twoCellAnchor>
  <xdr:twoCellAnchor>
    <xdr:from>
      <xdr:col>4</xdr:col>
      <xdr:colOff>306159</xdr:colOff>
      <xdr:row>24</xdr:row>
      <xdr:rowOff>40820</xdr:rowOff>
    </xdr:from>
    <xdr:to>
      <xdr:col>4</xdr:col>
      <xdr:colOff>938891</xdr:colOff>
      <xdr:row>24</xdr:row>
      <xdr:rowOff>217713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520FD4DD-35CE-E619-9E08-E4B047D6685F}"/>
            </a:ext>
          </a:extLst>
        </xdr:cNvPr>
        <xdr:cNvSpPr/>
      </xdr:nvSpPr>
      <xdr:spPr>
        <a:xfrm>
          <a:off x="1265463" y="3837213"/>
          <a:ext cx="632732" cy="176893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12872</xdr:colOff>
      <xdr:row>3</xdr:row>
      <xdr:rowOff>122279</xdr:rowOff>
    </xdr:from>
    <xdr:to>
      <xdr:col>4</xdr:col>
      <xdr:colOff>3854777</xdr:colOff>
      <xdr:row>19</xdr:row>
      <xdr:rowOff>107503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F61DEDE-0E60-B540-DB2B-89EC9BDEA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8936" y="836654"/>
          <a:ext cx="3840000" cy="1988666"/>
        </a:xfrm>
        <a:prstGeom prst="rect">
          <a:avLst/>
        </a:prstGeom>
      </xdr:spPr>
    </xdr:pic>
    <xdr:clientData/>
  </xdr:twoCellAnchor>
  <xdr:twoCellAnchor>
    <xdr:from>
      <xdr:col>4</xdr:col>
      <xdr:colOff>1615389</xdr:colOff>
      <xdr:row>19</xdr:row>
      <xdr:rowOff>109410</xdr:rowOff>
    </xdr:from>
    <xdr:to>
      <xdr:col>4</xdr:col>
      <xdr:colOff>2248121</xdr:colOff>
      <xdr:row>21</xdr:row>
      <xdr:rowOff>12873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56B1879F-109C-4345-9027-4B6DA31A3429}"/>
            </a:ext>
          </a:extLst>
        </xdr:cNvPr>
        <xdr:cNvSpPr/>
      </xdr:nvSpPr>
      <xdr:spPr>
        <a:xfrm>
          <a:off x="2561453" y="3308008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115844</xdr:colOff>
      <xdr:row>3</xdr:row>
      <xdr:rowOff>32179</xdr:rowOff>
    </xdr:from>
    <xdr:to>
      <xdr:col>4</xdr:col>
      <xdr:colOff>3955844</xdr:colOff>
      <xdr:row>19</xdr:row>
      <xdr:rowOff>96537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FD7AD9A-DCA2-DEAC-3857-FDDD7589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1908" y="868834"/>
          <a:ext cx="3840000" cy="2065895"/>
        </a:xfrm>
        <a:prstGeom prst="rect">
          <a:avLst/>
        </a:prstGeom>
      </xdr:spPr>
    </xdr:pic>
    <xdr:clientData/>
  </xdr:twoCellAnchor>
  <xdr:twoCellAnchor>
    <xdr:from>
      <xdr:col>4</xdr:col>
      <xdr:colOff>1847079</xdr:colOff>
      <xdr:row>19</xdr:row>
      <xdr:rowOff>102973</xdr:rowOff>
    </xdr:from>
    <xdr:to>
      <xdr:col>4</xdr:col>
      <xdr:colOff>2479811</xdr:colOff>
      <xdr:row>21</xdr:row>
      <xdr:rowOff>6436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38F622C2-DE14-44F8-90F4-674ABF867548}"/>
            </a:ext>
          </a:extLst>
        </xdr:cNvPr>
        <xdr:cNvSpPr/>
      </xdr:nvSpPr>
      <xdr:spPr>
        <a:xfrm>
          <a:off x="2793143" y="3237213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D64DAC4F-5A7A-4851-A832-CEA5D03B5C6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8A547508-D346-E0E1-C507-EF1C9B3F4AEA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1E694592-2FDA-FB7C-0097-C4493BEEF617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E0626DAA-1ABC-4408-91A9-8E6A76F8EBCA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C04C5127-F2B4-29CE-D6F2-8E588307F8BC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DD0CC5FD-9C31-3953-2AAE-AF980B4331A5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8AC79CE-FDE5-4CFB-B475-75A993D9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8</xdr:row>
      <xdr:rowOff>19307</xdr:rowOff>
    </xdr:from>
    <xdr:to>
      <xdr:col>4</xdr:col>
      <xdr:colOff>2233227</xdr:colOff>
      <xdr:row>20</xdr:row>
      <xdr:rowOff>102972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F1869D8-5762-4DF6-82ED-84AF8F8A978B}"/>
            </a:ext>
          </a:extLst>
        </xdr:cNvPr>
        <xdr:cNvSpPr/>
      </xdr:nvSpPr>
      <xdr:spPr>
        <a:xfrm>
          <a:off x="1551030" y="1476632"/>
          <a:ext cx="1634697" cy="15981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20</xdr:row>
      <xdr:rowOff>115844</xdr:rowOff>
    </xdr:from>
    <xdr:to>
      <xdr:col>4</xdr:col>
      <xdr:colOff>2400558</xdr:colOff>
      <xdr:row>22</xdr:row>
      <xdr:rowOff>109408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86BE1F12-E5A0-499A-AB2B-3339AA2CA347}"/>
            </a:ext>
          </a:extLst>
        </xdr:cNvPr>
        <xdr:cNvSpPr/>
      </xdr:nvSpPr>
      <xdr:spPr>
        <a:xfrm>
          <a:off x="1390135" y="3087644"/>
          <a:ext cx="1962923" cy="24121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6</xdr:row>
      <xdr:rowOff>122280</xdr:rowOff>
    </xdr:from>
    <xdr:to>
      <xdr:col>4</xdr:col>
      <xdr:colOff>650017</xdr:colOff>
      <xdr:row>7</xdr:row>
      <xdr:rowOff>135152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E8163B43-FFFA-4242-A0BA-12FEC144BBD3}"/>
            </a:ext>
          </a:extLst>
        </xdr:cNvPr>
        <xdr:cNvSpPr/>
      </xdr:nvSpPr>
      <xdr:spPr>
        <a:xfrm>
          <a:off x="1551031" y="1322430"/>
          <a:ext cx="51486" cy="13669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7</xdr:row>
      <xdr:rowOff>12871</xdr:rowOff>
    </xdr:from>
    <xdr:to>
      <xdr:col>4</xdr:col>
      <xdr:colOff>2233227</xdr:colOff>
      <xdr:row>7</xdr:row>
      <xdr:rowOff>135152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EC0048EC-C741-4041-AA5D-FC95EE443E79}"/>
            </a:ext>
          </a:extLst>
        </xdr:cNvPr>
        <xdr:cNvSpPr/>
      </xdr:nvSpPr>
      <xdr:spPr>
        <a:xfrm>
          <a:off x="3140008" y="1336846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</xdr:colOff>
      <xdr:row>5</xdr:row>
      <xdr:rowOff>19308</xdr:rowOff>
    </xdr:from>
    <xdr:to>
      <xdr:col>4</xdr:col>
      <xdr:colOff>2432736</xdr:colOff>
      <xdr:row>6</xdr:row>
      <xdr:rowOff>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1922403-B805-4DF4-9778-D0D7F5D724F7}"/>
            </a:ext>
          </a:extLst>
        </xdr:cNvPr>
        <xdr:cNvSpPr/>
      </xdr:nvSpPr>
      <xdr:spPr>
        <a:xfrm>
          <a:off x="1229239" y="1105158"/>
          <a:ext cx="2155997" cy="949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759427</xdr:colOff>
      <xdr:row>6</xdr:row>
      <xdr:rowOff>12872</xdr:rowOff>
    </xdr:from>
    <xdr:to>
      <xdr:col>4</xdr:col>
      <xdr:colOff>888143</xdr:colOff>
      <xdr:row>8</xdr:row>
      <xdr:rowOff>6435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FD5AEC41-21C2-407D-A1B8-D825FEF70507}"/>
            </a:ext>
          </a:extLst>
        </xdr:cNvPr>
        <xdr:cNvSpPr/>
      </xdr:nvSpPr>
      <xdr:spPr>
        <a:xfrm>
          <a:off x="1711927" y="1213022"/>
          <a:ext cx="128716" cy="2507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1937179</xdr:colOff>
      <xdr:row>6</xdr:row>
      <xdr:rowOff>19308</xdr:rowOff>
    </xdr:from>
    <xdr:to>
      <xdr:col>4</xdr:col>
      <xdr:colOff>2072330</xdr:colOff>
      <xdr:row>7</xdr:row>
      <xdr:rowOff>128717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F998890-BD5F-4218-B423-2F0A217F3BE2}"/>
            </a:ext>
          </a:extLst>
        </xdr:cNvPr>
        <xdr:cNvSpPr/>
      </xdr:nvSpPr>
      <xdr:spPr>
        <a:xfrm>
          <a:off x="2889679" y="1219458"/>
          <a:ext cx="135151" cy="2332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1583209</xdr:colOff>
      <xdr:row>6</xdr:row>
      <xdr:rowOff>25743</xdr:rowOff>
    </xdr:from>
    <xdr:to>
      <xdr:col>4</xdr:col>
      <xdr:colOff>1718360</xdr:colOff>
      <xdr:row>7</xdr:row>
      <xdr:rowOff>135152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27C27D18-47B8-4FE4-9D27-B02200BE45E3}"/>
            </a:ext>
          </a:extLst>
        </xdr:cNvPr>
        <xdr:cNvSpPr/>
      </xdr:nvSpPr>
      <xdr:spPr>
        <a:xfrm>
          <a:off x="2535709" y="1225893"/>
          <a:ext cx="135151" cy="2332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1139139</xdr:colOff>
      <xdr:row>6</xdr:row>
      <xdr:rowOff>25743</xdr:rowOff>
    </xdr:from>
    <xdr:to>
      <xdr:col>4</xdr:col>
      <xdr:colOff>1274290</xdr:colOff>
      <xdr:row>7</xdr:row>
      <xdr:rowOff>135152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35173CB6-5B34-4D1C-9965-842B4214FE4A}"/>
            </a:ext>
          </a:extLst>
        </xdr:cNvPr>
        <xdr:cNvSpPr/>
      </xdr:nvSpPr>
      <xdr:spPr>
        <a:xfrm>
          <a:off x="2091639" y="1225893"/>
          <a:ext cx="135151" cy="2332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2213919</xdr:colOff>
      <xdr:row>4</xdr:row>
      <xdr:rowOff>70125</xdr:rowOff>
    </xdr:from>
    <xdr:to>
      <xdr:col>4</xdr:col>
      <xdr:colOff>2426301</xdr:colOff>
      <xdr:row>4</xdr:row>
      <xdr:rowOff>115844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829FDBAA-998C-4E25-9B2B-C504CE383170}"/>
            </a:ext>
          </a:extLst>
        </xdr:cNvPr>
        <xdr:cNvSpPr/>
      </xdr:nvSpPr>
      <xdr:spPr>
        <a:xfrm>
          <a:off x="3166419" y="1032150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276739</xdr:colOff>
      <xdr:row>4</xdr:row>
      <xdr:rowOff>70126</xdr:rowOff>
    </xdr:from>
    <xdr:to>
      <xdr:col>4</xdr:col>
      <xdr:colOff>514865</xdr:colOff>
      <xdr:row>4</xdr:row>
      <xdr:rowOff>115845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B6EF4F6-D01A-4BF3-9AB1-A7DBEEA7ED52}"/>
            </a:ext>
          </a:extLst>
        </xdr:cNvPr>
        <xdr:cNvSpPr/>
      </xdr:nvSpPr>
      <xdr:spPr>
        <a:xfrm>
          <a:off x="1222803" y="1029062"/>
          <a:ext cx="238126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2419865</xdr:colOff>
      <xdr:row>2</xdr:row>
      <xdr:rowOff>109409</xdr:rowOff>
    </xdr:from>
    <xdr:to>
      <xdr:col>4</xdr:col>
      <xdr:colOff>2419865</xdr:colOff>
      <xdr:row>4</xdr:row>
      <xdr:rowOff>67242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DEC0C227-35E8-46F3-8FF5-61A82565951C}"/>
            </a:ext>
          </a:extLst>
        </xdr:cNvPr>
        <xdr:cNvCxnSpPr>
          <a:cxnSpLocks/>
        </xdr:cNvCxnSpPr>
      </xdr:nvCxnSpPr>
      <xdr:spPr>
        <a:xfrm>
          <a:off x="3365929" y="823784"/>
          <a:ext cx="0" cy="2023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283175</xdr:colOff>
      <xdr:row>2</xdr:row>
      <xdr:rowOff>122280</xdr:rowOff>
    </xdr:from>
    <xdr:to>
      <xdr:col>4</xdr:col>
      <xdr:colOff>283176</xdr:colOff>
      <xdr:row>4</xdr:row>
      <xdr:rowOff>54371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A8E64CE0-E8E4-4B0F-9E4E-6CB26AE21FF1}"/>
            </a:ext>
          </a:extLst>
        </xdr:cNvPr>
        <xdr:cNvCxnSpPr/>
      </xdr:nvCxnSpPr>
      <xdr:spPr>
        <a:xfrm flipH="1">
          <a:off x="1229239" y="836655"/>
          <a:ext cx="1" cy="17665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2503531</xdr:colOff>
      <xdr:row>3</xdr:row>
      <xdr:rowOff>83666</xdr:rowOff>
    </xdr:from>
    <xdr:to>
      <xdr:col>4</xdr:col>
      <xdr:colOff>2954038</xdr:colOff>
      <xdr:row>5</xdr:row>
      <xdr:rowOff>38615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F89EAF1-F289-4BE4-98F6-AC2C1BD5844B}"/>
            </a:ext>
          </a:extLst>
        </xdr:cNvPr>
        <xdr:cNvCxnSpPr/>
      </xdr:nvCxnSpPr>
      <xdr:spPr>
        <a:xfrm flipH="1" flipV="1">
          <a:off x="3456031" y="921866"/>
          <a:ext cx="450507" cy="2025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21</xdr:row>
      <xdr:rowOff>57923</xdr:rowOff>
    </xdr:from>
    <xdr:to>
      <xdr:col>4</xdr:col>
      <xdr:colOff>437635</xdr:colOff>
      <xdr:row>21</xdr:row>
      <xdr:rowOff>112627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22D56981-D732-4576-B2F8-E7B713D0C1DE}"/>
            </a:ext>
          </a:extLst>
        </xdr:cNvPr>
        <xdr:cNvCxnSpPr>
          <a:endCxn id="10" idx="1"/>
        </xdr:cNvCxnSpPr>
      </xdr:nvCxnSpPr>
      <xdr:spPr>
        <a:xfrm>
          <a:off x="919549" y="3153548"/>
          <a:ext cx="470586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437636</xdr:colOff>
      <xdr:row>11</xdr:row>
      <xdr:rowOff>77230</xdr:rowOff>
    </xdr:from>
    <xdr:to>
      <xdr:col>4</xdr:col>
      <xdr:colOff>566351</xdr:colOff>
      <xdr:row>12</xdr:row>
      <xdr:rowOff>28960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4A57A8D6-0A59-42E3-B5F9-5980D874CDF9}"/>
            </a:ext>
          </a:extLst>
        </xdr:cNvPr>
        <xdr:cNvCxnSpPr/>
      </xdr:nvCxnSpPr>
      <xdr:spPr>
        <a:xfrm>
          <a:off x="732911" y="1934605"/>
          <a:ext cx="785940" cy="7555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675093</xdr:colOff>
      <xdr:row>6</xdr:row>
      <xdr:rowOff>19308</xdr:rowOff>
    </xdr:from>
    <xdr:to>
      <xdr:col>4</xdr:col>
      <xdr:colOff>759427</xdr:colOff>
      <xdr:row>7</xdr:row>
      <xdr:rowOff>96536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5515F00B-25DC-4147-9C1E-FEF7A652A33A}"/>
            </a:ext>
          </a:extLst>
        </xdr:cNvPr>
        <xdr:cNvSpPr/>
      </xdr:nvSpPr>
      <xdr:spPr>
        <a:xfrm>
          <a:off x="1621157" y="1216369"/>
          <a:ext cx="84334" cy="1995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907449</xdr:colOff>
      <xdr:row>6</xdr:row>
      <xdr:rowOff>19307</xdr:rowOff>
    </xdr:from>
    <xdr:to>
      <xdr:col>4</xdr:col>
      <xdr:colOff>1113395</xdr:colOff>
      <xdr:row>7</xdr:row>
      <xdr:rowOff>96535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F7BA3F4B-AF5F-4263-A5DE-76DF8F9A5079}"/>
            </a:ext>
          </a:extLst>
        </xdr:cNvPr>
        <xdr:cNvSpPr/>
      </xdr:nvSpPr>
      <xdr:spPr>
        <a:xfrm>
          <a:off x="1853513" y="1216368"/>
          <a:ext cx="205946" cy="1995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1280726</xdr:colOff>
      <xdr:row>6</xdr:row>
      <xdr:rowOff>25744</xdr:rowOff>
    </xdr:from>
    <xdr:to>
      <xdr:col>4</xdr:col>
      <xdr:colOff>1583210</xdr:colOff>
      <xdr:row>7</xdr:row>
      <xdr:rowOff>102972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7E0A6456-3AD7-41C3-A360-ED7BA1D03A46}"/>
            </a:ext>
          </a:extLst>
        </xdr:cNvPr>
        <xdr:cNvSpPr/>
      </xdr:nvSpPr>
      <xdr:spPr>
        <a:xfrm>
          <a:off x="2226790" y="1222805"/>
          <a:ext cx="302484" cy="1995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1724797</xdr:colOff>
      <xdr:row>6</xdr:row>
      <xdr:rowOff>25743</xdr:rowOff>
    </xdr:from>
    <xdr:to>
      <xdr:col>4</xdr:col>
      <xdr:colOff>1930743</xdr:colOff>
      <xdr:row>7</xdr:row>
      <xdr:rowOff>102971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FF84B424-4DB5-45A0-B693-D58A788818EF}"/>
            </a:ext>
          </a:extLst>
        </xdr:cNvPr>
        <xdr:cNvSpPr/>
      </xdr:nvSpPr>
      <xdr:spPr>
        <a:xfrm>
          <a:off x="2670861" y="1222804"/>
          <a:ext cx="205946" cy="19950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2078767</xdr:colOff>
      <xdr:row>6</xdr:row>
      <xdr:rowOff>25743</xdr:rowOff>
    </xdr:from>
    <xdr:to>
      <xdr:col>4</xdr:col>
      <xdr:colOff>2169537</xdr:colOff>
      <xdr:row>7</xdr:row>
      <xdr:rowOff>102971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205B784C-C28F-4776-8FCD-D9F31AA4FAF4}"/>
            </a:ext>
          </a:extLst>
        </xdr:cNvPr>
        <xdr:cNvSpPr/>
      </xdr:nvSpPr>
      <xdr:spPr>
        <a:xfrm>
          <a:off x="3031267" y="1225893"/>
          <a:ext cx="90770" cy="20105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2123818</xdr:colOff>
      <xdr:row>6</xdr:row>
      <xdr:rowOff>83665</xdr:rowOff>
    </xdr:from>
    <xdr:to>
      <xdr:col>4</xdr:col>
      <xdr:colOff>2574325</xdr:colOff>
      <xdr:row>8</xdr:row>
      <xdr:rowOff>25743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62301F19-FE14-4FD3-8365-51284111AA6F}"/>
            </a:ext>
          </a:extLst>
        </xdr:cNvPr>
        <xdr:cNvCxnSpPr/>
      </xdr:nvCxnSpPr>
      <xdr:spPr>
        <a:xfrm flipH="1" flipV="1">
          <a:off x="3076318" y="1283815"/>
          <a:ext cx="450507" cy="1992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379713</xdr:colOff>
      <xdr:row>7</xdr:row>
      <xdr:rowOff>22524</xdr:rowOff>
    </xdr:from>
    <xdr:to>
      <xdr:col>4</xdr:col>
      <xdr:colOff>798040</xdr:colOff>
      <xdr:row>7</xdr:row>
      <xdr:rowOff>70794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8D426D9B-AFFB-4844-9D02-FF653F14AD10}"/>
            </a:ext>
          </a:extLst>
        </xdr:cNvPr>
        <xdr:cNvCxnSpPr/>
      </xdr:nvCxnSpPr>
      <xdr:spPr>
        <a:xfrm flipV="1">
          <a:off x="669324" y="1341865"/>
          <a:ext cx="1074780" cy="4827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C4D48038-D7C0-4FE4-BFB7-A2008F8401F4}"/>
            </a:ext>
          </a:extLst>
        </xdr:cNvPr>
        <xdr:cNvGrpSpPr/>
      </xdr:nvGrpSpPr>
      <xdr:grpSpPr>
        <a:xfrm>
          <a:off x="130149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0405D0-1C8C-BD78-CF52-4E22F1443D52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E966C82C-888C-9537-85D1-A6A4872B9AEA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A8CC47DD-B4F5-469A-AF91-5726B88916D9}"/>
            </a:ext>
          </a:extLst>
        </xdr:cNvPr>
        <xdr:cNvGrpSpPr/>
      </xdr:nvGrpSpPr>
      <xdr:grpSpPr>
        <a:xfrm>
          <a:off x="8572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68F8338C-2997-6A4A-2EC9-22AA396DE175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8C43967-E59F-B4A5-B9E5-1E233A8293A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0D5BAF9-A194-4FB3-8483-5EF9D235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180203</xdr:colOff>
      <xdr:row>3</xdr:row>
      <xdr:rowOff>122279</xdr:rowOff>
    </xdr:from>
    <xdr:to>
      <xdr:col>4</xdr:col>
      <xdr:colOff>2574488</xdr:colOff>
      <xdr:row>3</xdr:row>
      <xdr:rowOff>1922279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6EC6CC4-9A88-31E4-5A39-83CA61474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203" y="102972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2767398</xdr:colOff>
      <xdr:row>3</xdr:row>
      <xdr:rowOff>102972</xdr:rowOff>
    </xdr:from>
    <xdr:to>
      <xdr:col>4</xdr:col>
      <xdr:colOff>5159778</xdr:colOff>
      <xdr:row>3</xdr:row>
      <xdr:rowOff>1902972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4344232-161E-B0D5-43CF-7BC3E9672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7398" y="1010421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83666</xdr:colOff>
      <xdr:row>5</xdr:row>
      <xdr:rowOff>128716</xdr:rowOff>
    </xdr:from>
    <xdr:to>
      <xdr:col>4</xdr:col>
      <xdr:colOff>1865309</xdr:colOff>
      <xdr:row>5</xdr:row>
      <xdr:rowOff>1578241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EB069BD-41A8-4C88-87B1-ADE2D9133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6" y="3391672"/>
          <a:ext cx="1781643" cy="1449525"/>
        </a:xfrm>
        <a:prstGeom prst="rect">
          <a:avLst/>
        </a:prstGeom>
      </xdr:spPr>
    </xdr:pic>
    <xdr:clientData/>
  </xdr:twoCellAnchor>
  <xdr:twoCellAnchor editAs="oneCell">
    <xdr:from>
      <xdr:col>4</xdr:col>
      <xdr:colOff>1950051</xdr:colOff>
      <xdr:row>5</xdr:row>
      <xdr:rowOff>148024</xdr:rowOff>
    </xdr:from>
    <xdr:to>
      <xdr:col>4</xdr:col>
      <xdr:colOff>3545202</xdr:colOff>
      <xdr:row>5</xdr:row>
      <xdr:rowOff>1584214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E5C5AA5-4F54-41CA-8EC9-8C85A538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0051" y="3410980"/>
          <a:ext cx="1595151" cy="1436190"/>
        </a:xfrm>
        <a:prstGeom prst="rect">
          <a:avLst/>
        </a:prstGeom>
      </xdr:spPr>
    </xdr:pic>
    <xdr:clientData/>
  </xdr:twoCellAnchor>
  <xdr:twoCellAnchor editAs="oneCell">
    <xdr:from>
      <xdr:col>4</xdr:col>
      <xdr:colOff>3629798</xdr:colOff>
      <xdr:row>5</xdr:row>
      <xdr:rowOff>141589</xdr:rowOff>
    </xdr:from>
    <xdr:to>
      <xdr:col>4</xdr:col>
      <xdr:colOff>5352465</xdr:colOff>
      <xdr:row>5</xdr:row>
      <xdr:rowOff>1570339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982A909-ED8A-46AD-857C-926741202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9798" y="3784258"/>
          <a:ext cx="1722667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83665</xdr:colOff>
      <xdr:row>7</xdr:row>
      <xdr:rowOff>160895</xdr:rowOff>
    </xdr:from>
    <xdr:to>
      <xdr:col>4</xdr:col>
      <xdr:colOff>1878890</xdr:colOff>
      <xdr:row>7</xdr:row>
      <xdr:rowOff>1621338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416CC8C-8975-41FB-9D00-8ACA863A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5" y="5451131"/>
          <a:ext cx="1791415" cy="1452823"/>
        </a:xfrm>
        <a:prstGeom prst="rect">
          <a:avLst/>
        </a:prstGeom>
      </xdr:spPr>
    </xdr:pic>
    <xdr:clientData/>
  </xdr:twoCellAnchor>
  <xdr:twoCellAnchor editAs="oneCell">
    <xdr:from>
      <xdr:col>4</xdr:col>
      <xdr:colOff>1995102</xdr:colOff>
      <xdr:row>7</xdr:row>
      <xdr:rowOff>173767</xdr:rowOff>
    </xdr:from>
    <xdr:to>
      <xdr:col>4</xdr:col>
      <xdr:colOff>3528010</xdr:colOff>
      <xdr:row>7</xdr:row>
      <xdr:rowOff>1626590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448C6159-AFBA-4431-B09F-74E6E37B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102" y="5464003"/>
          <a:ext cx="1525288" cy="1456633"/>
        </a:xfrm>
        <a:prstGeom prst="rect">
          <a:avLst/>
        </a:prstGeom>
      </xdr:spPr>
    </xdr:pic>
    <xdr:clientData/>
  </xdr:twoCellAnchor>
  <xdr:twoCellAnchor editAs="oneCell">
    <xdr:from>
      <xdr:col>4</xdr:col>
      <xdr:colOff>3655541</xdr:colOff>
      <xdr:row>7</xdr:row>
      <xdr:rowOff>167331</xdr:rowOff>
    </xdr:from>
    <xdr:to>
      <xdr:col>4</xdr:col>
      <xdr:colOff>5363656</xdr:colOff>
      <xdr:row>7</xdr:row>
      <xdr:rowOff>1620154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EA59986-DD19-4EB9-B188-35B1F864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5541" y="5457567"/>
          <a:ext cx="1711925" cy="1452823"/>
        </a:xfrm>
        <a:prstGeom prst="rect">
          <a:avLst/>
        </a:prstGeom>
      </xdr:spPr>
    </xdr:pic>
    <xdr:clientData/>
  </xdr:twoCellAnchor>
  <xdr:twoCellAnchor editAs="oneCell">
    <xdr:from>
      <xdr:col>4</xdr:col>
      <xdr:colOff>102972</xdr:colOff>
      <xdr:row>9</xdr:row>
      <xdr:rowOff>122281</xdr:rowOff>
    </xdr:from>
    <xdr:to>
      <xdr:col>4</xdr:col>
      <xdr:colOff>2497814</xdr:colOff>
      <xdr:row>9</xdr:row>
      <xdr:rowOff>1731233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34BB42FA-C8EB-4563-BE4E-3931B3D78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72" y="7381876"/>
          <a:ext cx="2400557" cy="1608952"/>
        </a:xfrm>
        <a:prstGeom prst="rect">
          <a:avLst/>
        </a:prstGeom>
      </xdr:spPr>
    </xdr:pic>
    <xdr:clientData/>
  </xdr:twoCellAnchor>
  <xdr:twoCellAnchor editAs="oneCell">
    <xdr:from>
      <xdr:col>4</xdr:col>
      <xdr:colOff>2947601</xdr:colOff>
      <xdr:row>9</xdr:row>
      <xdr:rowOff>109408</xdr:rowOff>
    </xdr:from>
    <xdr:to>
      <xdr:col>4</xdr:col>
      <xdr:colOff>5237566</xdr:colOff>
      <xdr:row>9</xdr:row>
      <xdr:rowOff>1691920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FF817B3-96AA-4E76-BB05-0873AD1F3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47601" y="7369003"/>
          <a:ext cx="2297585" cy="1582512"/>
        </a:xfrm>
        <a:prstGeom prst="rect">
          <a:avLst/>
        </a:prstGeom>
      </xdr:spPr>
    </xdr:pic>
    <xdr:clientData/>
  </xdr:twoCellAnchor>
  <xdr:twoCellAnchor editAs="oneCell">
    <xdr:from>
      <xdr:col>4</xdr:col>
      <xdr:colOff>102973</xdr:colOff>
      <xdr:row>11</xdr:row>
      <xdr:rowOff>90102</xdr:rowOff>
    </xdr:from>
    <xdr:to>
      <xdr:col>4</xdr:col>
      <xdr:colOff>2497095</xdr:colOff>
      <xdr:row>14</xdr:row>
      <xdr:rowOff>1641133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AF6DCFF1-21C0-4905-9E04-D81AEF923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973" y="9550744"/>
          <a:ext cx="2394122" cy="1917872"/>
        </a:xfrm>
        <a:prstGeom prst="rect">
          <a:avLst/>
        </a:prstGeom>
      </xdr:spPr>
    </xdr:pic>
    <xdr:clientData/>
  </xdr:twoCellAnchor>
  <xdr:twoCellAnchor editAs="oneCell">
    <xdr:from>
      <xdr:col>4</xdr:col>
      <xdr:colOff>2793142</xdr:colOff>
      <xdr:row>11</xdr:row>
      <xdr:rowOff>96537</xdr:rowOff>
    </xdr:from>
    <xdr:to>
      <xdr:col>4</xdr:col>
      <xdr:colOff>5113844</xdr:colOff>
      <xdr:row>14</xdr:row>
      <xdr:rowOff>1641132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0CE6C0D-7B94-4946-9A60-D8784FA48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93142" y="9557179"/>
          <a:ext cx="2316892" cy="1911436"/>
        </a:xfrm>
        <a:prstGeom prst="rect">
          <a:avLst/>
        </a:prstGeom>
      </xdr:spPr>
    </xdr:pic>
    <xdr:clientData/>
  </xdr:twoCellAnchor>
  <xdr:twoCellAnchor editAs="oneCell">
    <xdr:from>
      <xdr:col>4</xdr:col>
      <xdr:colOff>148024</xdr:colOff>
      <xdr:row>28</xdr:row>
      <xdr:rowOff>70794</xdr:rowOff>
    </xdr:from>
    <xdr:to>
      <xdr:col>4</xdr:col>
      <xdr:colOff>2459664</xdr:colOff>
      <xdr:row>28</xdr:row>
      <xdr:rowOff>1905000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A1345E40-F252-4756-8B8B-FDD057851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024" y="12015659"/>
          <a:ext cx="2304020" cy="1834206"/>
        </a:xfrm>
        <a:prstGeom prst="rect">
          <a:avLst/>
        </a:prstGeom>
      </xdr:spPr>
    </xdr:pic>
    <xdr:clientData/>
  </xdr:twoCellAnchor>
  <xdr:twoCellAnchor editAs="oneCell">
    <xdr:from>
      <xdr:col>4</xdr:col>
      <xdr:colOff>2876807</xdr:colOff>
      <xdr:row>28</xdr:row>
      <xdr:rowOff>70794</xdr:rowOff>
    </xdr:from>
    <xdr:to>
      <xdr:col>4</xdr:col>
      <xdr:colOff>5220764</xdr:colOff>
      <xdr:row>28</xdr:row>
      <xdr:rowOff>1915246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534BFB77-BB89-4B37-8ED8-B33723A96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6807" y="12015659"/>
          <a:ext cx="2343957" cy="1840642"/>
        </a:xfrm>
        <a:prstGeom prst="rect">
          <a:avLst/>
        </a:prstGeom>
      </xdr:spPr>
    </xdr:pic>
    <xdr:clientData/>
  </xdr:twoCellAnchor>
  <xdr:twoCellAnchor>
    <xdr:from>
      <xdr:col>4</xdr:col>
      <xdr:colOff>1023294</xdr:colOff>
      <xdr:row>3</xdr:row>
      <xdr:rowOff>1956487</xdr:rowOff>
    </xdr:from>
    <xdr:to>
      <xdr:col>4</xdr:col>
      <xdr:colOff>1656026</xdr:colOff>
      <xdr:row>3</xdr:row>
      <xdr:rowOff>2104511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B500A544-2482-45BA-A8E7-BE49CD839A59}"/>
            </a:ext>
          </a:extLst>
        </xdr:cNvPr>
        <xdr:cNvSpPr/>
      </xdr:nvSpPr>
      <xdr:spPr>
        <a:xfrm>
          <a:off x="1023294" y="3108497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</a:t>
          </a:r>
        </a:p>
      </xdr:txBody>
    </xdr:sp>
    <xdr:clientData/>
  </xdr:twoCellAnchor>
  <xdr:twoCellAnchor>
    <xdr:from>
      <xdr:col>4</xdr:col>
      <xdr:colOff>3700591</xdr:colOff>
      <xdr:row>3</xdr:row>
      <xdr:rowOff>1937179</xdr:rowOff>
    </xdr:from>
    <xdr:to>
      <xdr:col>4</xdr:col>
      <xdr:colOff>4333323</xdr:colOff>
      <xdr:row>3</xdr:row>
      <xdr:rowOff>2085203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5050C209-DFA8-4C62-AFEF-A5EBAFB075AD}"/>
            </a:ext>
          </a:extLst>
        </xdr:cNvPr>
        <xdr:cNvSpPr/>
      </xdr:nvSpPr>
      <xdr:spPr>
        <a:xfrm>
          <a:off x="3700591" y="3089189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</a:t>
          </a:r>
        </a:p>
      </xdr:txBody>
    </xdr:sp>
    <xdr:clientData/>
  </xdr:twoCellAnchor>
  <xdr:twoCellAnchor>
    <xdr:from>
      <xdr:col>4</xdr:col>
      <xdr:colOff>643581</xdr:colOff>
      <xdr:row>5</xdr:row>
      <xdr:rowOff>1583209</xdr:rowOff>
    </xdr:from>
    <xdr:to>
      <xdr:col>4</xdr:col>
      <xdr:colOff>1276313</xdr:colOff>
      <xdr:row>5</xdr:row>
      <xdr:rowOff>1731233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FBA34241-7A2E-46B2-816A-9346B2C1B089}"/>
            </a:ext>
          </a:extLst>
        </xdr:cNvPr>
        <xdr:cNvSpPr/>
      </xdr:nvSpPr>
      <xdr:spPr>
        <a:xfrm>
          <a:off x="643581" y="5225878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20</a:t>
          </a:r>
        </a:p>
      </xdr:txBody>
    </xdr:sp>
    <xdr:clientData/>
  </xdr:twoCellAnchor>
  <xdr:twoCellAnchor>
    <xdr:from>
      <xdr:col>4</xdr:col>
      <xdr:colOff>2374814</xdr:colOff>
      <xdr:row>5</xdr:row>
      <xdr:rowOff>1583210</xdr:rowOff>
    </xdr:from>
    <xdr:to>
      <xdr:col>4</xdr:col>
      <xdr:colOff>3007546</xdr:colOff>
      <xdr:row>5</xdr:row>
      <xdr:rowOff>1731234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54D27EE7-009C-4AD6-AA0B-4C6FD88F99A4}"/>
            </a:ext>
          </a:extLst>
        </xdr:cNvPr>
        <xdr:cNvSpPr/>
      </xdr:nvSpPr>
      <xdr:spPr>
        <a:xfrm>
          <a:off x="2374814" y="5225879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21</a:t>
          </a:r>
        </a:p>
      </xdr:txBody>
    </xdr:sp>
    <xdr:clientData/>
  </xdr:twoCellAnchor>
  <xdr:twoCellAnchor>
    <xdr:from>
      <xdr:col>4</xdr:col>
      <xdr:colOff>4209020</xdr:colOff>
      <xdr:row>5</xdr:row>
      <xdr:rowOff>1583209</xdr:rowOff>
    </xdr:from>
    <xdr:to>
      <xdr:col>4</xdr:col>
      <xdr:colOff>4841752</xdr:colOff>
      <xdr:row>5</xdr:row>
      <xdr:rowOff>1731233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B9E3E168-6194-4187-88FD-305F82B7DFFD}"/>
            </a:ext>
          </a:extLst>
        </xdr:cNvPr>
        <xdr:cNvSpPr/>
      </xdr:nvSpPr>
      <xdr:spPr>
        <a:xfrm>
          <a:off x="4209020" y="5225878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22</a:t>
          </a:r>
        </a:p>
      </xdr:txBody>
    </xdr:sp>
    <xdr:clientData/>
  </xdr:twoCellAnchor>
  <xdr:twoCellAnchor>
    <xdr:from>
      <xdr:col>4</xdr:col>
      <xdr:colOff>617837</xdr:colOff>
      <xdr:row>7</xdr:row>
      <xdr:rowOff>1647569</xdr:rowOff>
    </xdr:from>
    <xdr:to>
      <xdr:col>4</xdr:col>
      <xdr:colOff>1250569</xdr:colOff>
      <xdr:row>7</xdr:row>
      <xdr:rowOff>1795593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C437254E-DC25-4843-A317-E9F272FA4C73}"/>
            </a:ext>
          </a:extLst>
        </xdr:cNvPr>
        <xdr:cNvSpPr/>
      </xdr:nvSpPr>
      <xdr:spPr>
        <a:xfrm>
          <a:off x="617837" y="7317518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23</a:t>
          </a:r>
        </a:p>
      </xdr:txBody>
    </xdr:sp>
    <xdr:clientData/>
  </xdr:twoCellAnchor>
  <xdr:twoCellAnchor>
    <xdr:from>
      <xdr:col>4</xdr:col>
      <xdr:colOff>2426300</xdr:colOff>
      <xdr:row>7</xdr:row>
      <xdr:rowOff>1647568</xdr:rowOff>
    </xdr:from>
    <xdr:to>
      <xdr:col>4</xdr:col>
      <xdr:colOff>3059032</xdr:colOff>
      <xdr:row>7</xdr:row>
      <xdr:rowOff>1795592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6AD6B40D-FD43-4E19-AB88-A90614CA0E4B}"/>
            </a:ext>
          </a:extLst>
        </xdr:cNvPr>
        <xdr:cNvSpPr/>
      </xdr:nvSpPr>
      <xdr:spPr>
        <a:xfrm>
          <a:off x="2426300" y="7317517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24</a:t>
          </a:r>
        </a:p>
      </xdr:txBody>
    </xdr:sp>
    <xdr:clientData/>
  </xdr:twoCellAnchor>
  <xdr:twoCellAnchor>
    <xdr:from>
      <xdr:col>4</xdr:col>
      <xdr:colOff>4151098</xdr:colOff>
      <xdr:row>7</xdr:row>
      <xdr:rowOff>1647568</xdr:rowOff>
    </xdr:from>
    <xdr:to>
      <xdr:col>4</xdr:col>
      <xdr:colOff>4783830</xdr:colOff>
      <xdr:row>7</xdr:row>
      <xdr:rowOff>1795592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15CC2577-DEF0-4A37-8C08-BD66BE9F54FD}"/>
            </a:ext>
          </a:extLst>
        </xdr:cNvPr>
        <xdr:cNvSpPr/>
      </xdr:nvSpPr>
      <xdr:spPr>
        <a:xfrm>
          <a:off x="4151098" y="7317517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</a:t>
          </a:r>
        </a:p>
      </xdr:txBody>
    </xdr:sp>
    <xdr:clientData/>
  </xdr:twoCellAnchor>
  <xdr:twoCellAnchor>
    <xdr:from>
      <xdr:col>4</xdr:col>
      <xdr:colOff>971808</xdr:colOff>
      <xdr:row>9</xdr:row>
      <xdr:rowOff>1763412</xdr:rowOff>
    </xdr:from>
    <xdr:to>
      <xdr:col>4</xdr:col>
      <xdr:colOff>1604540</xdr:colOff>
      <xdr:row>9</xdr:row>
      <xdr:rowOff>1911436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2901F747-1B80-4265-B7DF-A4A396ED6CB1}"/>
            </a:ext>
          </a:extLst>
        </xdr:cNvPr>
        <xdr:cNvSpPr/>
      </xdr:nvSpPr>
      <xdr:spPr>
        <a:xfrm>
          <a:off x="971808" y="9492821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</a:t>
          </a:r>
        </a:p>
      </xdr:txBody>
    </xdr:sp>
    <xdr:clientData/>
  </xdr:twoCellAnchor>
  <xdr:twoCellAnchor>
    <xdr:from>
      <xdr:col>4</xdr:col>
      <xdr:colOff>3848615</xdr:colOff>
      <xdr:row>9</xdr:row>
      <xdr:rowOff>1718362</xdr:rowOff>
    </xdr:from>
    <xdr:to>
      <xdr:col>4</xdr:col>
      <xdr:colOff>4481347</xdr:colOff>
      <xdr:row>9</xdr:row>
      <xdr:rowOff>1866386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ACDBDA09-07B0-45A4-B09E-9AABE1B08EEC}"/>
            </a:ext>
          </a:extLst>
        </xdr:cNvPr>
        <xdr:cNvSpPr/>
      </xdr:nvSpPr>
      <xdr:spPr>
        <a:xfrm>
          <a:off x="3848615" y="9447771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</a:t>
          </a:r>
        </a:p>
      </xdr:txBody>
    </xdr:sp>
    <xdr:clientData/>
  </xdr:twoCellAnchor>
  <xdr:twoCellAnchor>
    <xdr:from>
      <xdr:col>4</xdr:col>
      <xdr:colOff>862398</xdr:colOff>
      <xdr:row>14</xdr:row>
      <xdr:rowOff>1666875</xdr:rowOff>
    </xdr:from>
    <xdr:to>
      <xdr:col>4</xdr:col>
      <xdr:colOff>1495130</xdr:colOff>
      <xdr:row>14</xdr:row>
      <xdr:rowOff>1814899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4B73F1A6-5EB1-46FF-B08C-55D21B44B095}"/>
            </a:ext>
          </a:extLst>
        </xdr:cNvPr>
        <xdr:cNvSpPr/>
      </xdr:nvSpPr>
      <xdr:spPr>
        <a:xfrm>
          <a:off x="862398" y="12137939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28</a:t>
          </a:r>
        </a:p>
      </xdr:txBody>
    </xdr:sp>
    <xdr:clientData/>
  </xdr:twoCellAnchor>
  <xdr:twoCellAnchor>
    <xdr:from>
      <xdr:col>4</xdr:col>
      <xdr:colOff>3604054</xdr:colOff>
      <xdr:row>14</xdr:row>
      <xdr:rowOff>1666875</xdr:rowOff>
    </xdr:from>
    <xdr:to>
      <xdr:col>4</xdr:col>
      <xdr:colOff>4236786</xdr:colOff>
      <xdr:row>14</xdr:row>
      <xdr:rowOff>1814899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4C8FB5BA-1163-42A6-B380-4BC047A61A92}"/>
            </a:ext>
          </a:extLst>
        </xdr:cNvPr>
        <xdr:cNvSpPr/>
      </xdr:nvSpPr>
      <xdr:spPr>
        <a:xfrm>
          <a:off x="3604054" y="12137939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29</a:t>
          </a:r>
        </a:p>
      </xdr:txBody>
    </xdr:sp>
    <xdr:clientData/>
  </xdr:twoCellAnchor>
  <xdr:twoCellAnchor>
    <xdr:from>
      <xdr:col>4</xdr:col>
      <xdr:colOff>1023294</xdr:colOff>
      <xdr:row>28</xdr:row>
      <xdr:rowOff>1937179</xdr:rowOff>
    </xdr:from>
    <xdr:to>
      <xdr:col>4</xdr:col>
      <xdr:colOff>1656026</xdr:colOff>
      <xdr:row>28</xdr:row>
      <xdr:rowOff>2085203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EC1E6F51-111A-46E7-B54C-E503B590A07A}"/>
            </a:ext>
          </a:extLst>
        </xdr:cNvPr>
        <xdr:cNvSpPr/>
      </xdr:nvSpPr>
      <xdr:spPr>
        <a:xfrm>
          <a:off x="1023294" y="14615726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30</a:t>
          </a:r>
        </a:p>
      </xdr:txBody>
    </xdr:sp>
    <xdr:clientData/>
  </xdr:twoCellAnchor>
  <xdr:twoCellAnchor>
    <xdr:from>
      <xdr:col>4</xdr:col>
      <xdr:colOff>3790692</xdr:colOff>
      <xdr:row>28</xdr:row>
      <xdr:rowOff>1950051</xdr:rowOff>
    </xdr:from>
    <xdr:to>
      <xdr:col>4</xdr:col>
      <xdr:colOff>4423424</xdr:colOff>
      <xdr:row>28</xdr:row>
      <xdr:rowOff>2098075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EDA52918-623A-4CF7-BBEB-B87AED8F1B9D}"/>
            </a:ext>
          </a:extLst>
        </xdr:cNvPr>
        <xdr:cNvSpPr/>
      </xdr:nvSpPr>
      <xdr:spPr>
        <a:xfrm>
          <a:off x="3790692" y="14628598"/>
          <a:ext cx="632732" cy="148024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31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946064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946064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47531</xdr:colOff>
      <xdr:row>6</xdr:row>
      <xdr:rowOff>103940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912E9BE-1213-4E2B-A233-316EEAB0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4" y="1249514"/>
          <a:ext cx="761061" cy="604266"/>
        </a:xfrm>
        <a:prstGeom prst="rect">
          <a:avLst/>
        </a:prstGeom>
      </xdr:spPr>
    </xdr:pic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2695750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2556303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640461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0461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893826</xdr:colOff>
      <xdr:row>0</xdr:row>
      <xdr:rowOff>436626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750951" y="43662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65080</xdr:colOff>
      <xdr:row>0</xdr:row>
      <xdr:rowOff>269584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080" y="269584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O57"/>
  <sheetViews>
    <sheetView view="pageBreakPreview" zoomScale="220" zoomScaleNormal="146" zoomScaleSheetLayoutView="220" workbookViewId="0">
      <selection activeCell="B6" sqref="B6:AA6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3" customWidth="1"/>
    <col min="10" max="10" width="5.5" customWidth="1"/>
    <col min="11" max="11" width="7.1640625" customWidth="1"/>
    <col min="12" max="12" width="4.33203125" customWidth="1"/>
    <col min="13" max="13" width="4.1640625" customWidth="1"/>
    <col min="14" max="14" width="2.6640625" hidden="1" customWidth="1"/>
    <col min="15" max="15" width="4.5" customWidth="1"/>
    <col min="16" max="16" width="5.5" customWidth="1"/>
    <col min="17" max="17" width="4.5" customWidth="1"/>
    <col min="18" max="18" width="3.83203125" customWidth="1"/>
    <col min="19" max="19" width="3.1640625" bestFit="1" customWidth="1"/>
    <col min="24" max="24" width="6.1640625" customWidth="1"/>
    <col min="25" max="25" width="7" customWidth="1"/>
    <col min="26" max="26" width="14.83203125" customWidth="1"/>
    <col min="27" max="27" width="14.6640625" customWidth="1"/>
    <col min="28" max="28" width="5.5" customWidth="1"/>
  </cols>
  <sheetData>
    <row r="1" spans="1:41" ht="10.15" customHeight="1">
      <c r="A1" s="123"/>
      <c r="B1" s="124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</row>
    <row r="2" spans="1:41" ht="10.15" customHeight="1">
      <c r="A2" s="115"/>
      <c r="B2" s="150"/>
      <c r="C2" s="151"/>
      <c r="D2" s="151"/>
      <c r="E2" s="151"/>
      <c r="F2" s="151"/>
      <c r="G2" s="151"/>
      <c r="H2" s="109" t="s">
        <v>1</v>
      </c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54"/>
    </row>
    <row r="3" spans="1:41" s="16" customFormat="1" ht="10.15" customHeight="1">
      <c r="A3" s="115"/>
      <c r="B3" s="150"/>
      <c r="C3" s="151"/>
      <c r="D3" s="151"/>
      <c r="E3" s="151"/>
      <c r="F3" s="151"/>
      <c r="G3" s="151"/>
      <c r="H3" s="109" t="s">
        <v>2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 t="s">
        <v>3</v>
      </c>
      <c r="Y3" s="111"/>
      <c r="Z3" s="111"/>
      <c r="AA3" s="112"/>
    </row>
    <row r="4" spans="1:41" s="16" customFormat="1" ht="14.25" customHeight="1">
      <c r="A4" s="115"/>
      <c r="B4" s="150"/>
      <c r="C4" s="151"/>
      <c r="D4" s="151"/>
      <c r="E4" s="151"/>
      <c r="F4" s="151"/>
      <c r="G4" s="151"/>
      <c r="H4" s="116" t="s">
        <v>4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3" t="s">
        <v>5</v>
      </c>
      <c r="Y4" s="114"/>
      <c r="Z4" s="114"/>
      <c r="AA4" s="115"/>
    </row>
    <row r="5" spans="1:41" s="16" customFormat="1" ht="18.75" customHeight="1">
      <c r="A5" s="115"/>
      <c r="B5" s="152"/>
      <c r="C5" s="153"/>
      <c r="D5" s="153"/>
      <c r="E5" s="153"/>
      <c r="F5" s="153"/>
      <c r="G5" s="153"/>
      <c r="H5" s="117" t="s">
        <v>6</v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9"/>
    </row>
    <row r="6" spans="1:41" s="16" customFormat="1" ht="15.75" customHeight="1">
      <c r="A6" s="115"/>
      <c r="B6" s="120" t="s">
        <v>7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2"/>
    </row>
    <row r="7" spans="1:41" s="16" customFormat="1" ht="11.25" customHeight="1">
      <c r="A7" s="115"/>
      <c r="B7" s="127" t="s">
        <v>8</v>
      </c>
      <c r="C7" s="130" t="s">
        <v>9</v>
      </c>
      <c r="D7" s="131"/>
      <c r="E7" s="131"/>
      <c r="F7" s="132"/>
      <c r="G7" s="133" t="s">
        <v>10</v>
      </c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5"/>
      <c r="W7" s="136"/>
      <c r="X7" s="137"/>
      <c r="Y7" s="137"/>
      <c r="Z7" s="137"/>
      <c r="AA7" s="138"/>
      <c r="AC7" s="17" t="s">
        <v>11</v>
      </c>
      <c r="AE7" s="17"/>
    </row>
    <row r="8" spans="1:41" s="16" customFormat="1" ht="16.5" customHeight="1">
      <c r="A8" s="115"/>
      <c r="B8" s="128"/>
      <c r="C8" s="130" t="s">
        <v>12</v>
      </c>
      <c r="D8" s="131"/>
      <c r="E8" s="131"/>
      <c r="F8" s="132"/>
      <c r="G8" s="133" t="s">
        <v>13</v>
      </c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5"/>
      <c r="W8" s="139"/>
      <c r="X8" s="140" t="s">
        <v>14</v>
      </c>
      <c r="Y8" s="141"/>
      <c r="Z8" s="141"/>
      <c r="AA8" s="142"/>
      <c r="AC8" s="105" t="s">
        <v>15</v>
      </c>
      <c r="AD8" s="105"/>
      <c r="AE8" s="105"/>
      <c r="AF8" s="105"/>
      <c r="AG8" s="77"/>
      <c r="AH8" s="106" t="s">
        <v>16</v>
      </c>
      <c r="AI8" s="106"/>
      <c r="AJ8" s="106"/>
      <c r="AK8" s="106"/>
      <c r="AL8" s="106"/>
      <c r="AM8" s="106"/>
      <c r="AN8" s="106"/>
      <c r="AO8" s="106"/>
    </row>
    <row r="9" spans="1:41" s="16" customFormat="1" ht="13.5">
      <c r="A9" s="115"/>
      <c r="B9" s="128"/>
      <c r="C9" s="130" t="s">
        <v>17</v>
      </c>
      <c r="D9" s="131"/>
      <c r="E9" s="131"/>
      <c r="F9" s="132"/>
      <c r="G9" s="133" t="s">
        <v>18</v>
      </c>
      <c r="H9" s="134"/>
      <c r="I9" s="134"/>
      <c r="J9" s="134"/>
      <c r="K9" s="134"/>
      <c r="L9" s="134"/>
      <c r="M9" s="135"/>
      <c r="N9" s="143" t="s">
        <v>19</v>
      </c>
      <c r="O9" s="131"/>
      <c r="P9" s="131"/>
      <c r="Q9" s="131"/>
      <c r="R9" s="132"/>
      <c r="S9" s="144" t="s">
        <v>227</v>
      </c>
      <c r="T9" s="145"/>
      <c r="U9" s="145"/>
      <c r="V9" s="146"/>
      <c r="W9" s="139"/>
      <c r="X9" s="54" t="s">
        <v>20</v>
      </c>
      <c r="Y9" s="95">
        <v>30.7</v>
      </c>
      <c r="Z9" s="54" t="s">
        <v>21</v>
      </c>
      <c r="AA9" s="97" t="s">
        <v>22</v>
      </c>
      <c r="AC9" s="105" t="s">
        <v>23</v>
      </c>
      <c r="AD9" s="105"/>
      <c r="AE9" s="105"/>
      <c r="AF9" s="105"/>
      <c r="AH9" s="106" t="s">
        <v>24</v>
      </c>
      <c r="AI9" s="106"/>
      <c r="AJ9" s="106"/>
      <c r="AK9" s="106"/>
      <c r="AL9" s="106"/>
      <c r="AM9" s="106"/>
      <c r="AN9" s="106"/>
      <c r="AO9" s="106"/>
    </row>
    <row r="10" spans="1:41" s="16" customFormat="1" ht="15" customHeight="1">
      <c r="A10" s="115"/>
      <c r="B10" s="129"/>
      <c r="C10" s="130" t="s">
        <v>25</v>
      </c>
      <c r="D10" s="131"/>
      <c r="E10" s="131"/>
      <c r="F10" s="132"/>
      <c r="G10" s="130" t="s">
        <v>26</v>
      </c>
      <c r="H10" s="132"/>
      <c r="I10" s="147" t="s">
        <v>27</v>
      </c>
      <c r="J10" s="148"/>
      <c r="K10" s="148"/>
      <c r="L10" s="148"/>
      <c r="M10" s="149"/>
      <c r="N10" s="130" t="s">
        <v>28</v>
      </c>
      <c r="O10" s="131"/>
      <c r="P10" s="131"/>
      <c r="Q10" s="131"/>
      <c r="R10" s="132"/>
      <c r="S10" s="147" t="s">
        <v>27</v>
      </c>
      <c r="T10" s="148"/>
      <c r="U10" s="148"/>
      <c r="V10" s="149"/>
      <c r="W10" s="139"/>
      <c r="X10" s="54" t="s">
        <v>29</v>
      </c>
      <c r="Y10" s="96">
        <v>10.4</v>
      </c>
      <c r="Z10" s="55" t="s">
        <v>30</v>
      </c>
      <c r="AA10" s="97">
        <v>5.28</v>
      </c>
    </row>
    <row r="11" spans="1:41" ht="10.15" customHeight="1">
      <c r="A11" s="155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C11" s="105" t="s">
        <v>31</v>
      </c>
      <c r="AD11" s="105"/>
      <c r="AE11" s="105"/>
      <c r="AF11" s="105"/>
      <c r="AH11" s="106" t="s">
        <v>32</v>
      </c>
      <c r="AI11" s="106"/>
      <c r="AJ11" s="106"/>
      <c r="AK11" s="106"/>
      <c r="AL11" s="106"/>
      <c r="AM11" s="106"/>
      <c r="AN11" s="106"/>
      <c r="AO11" s="106"/>
    </row>
    <row r="12" spans="1:41" s="16" customFormat="1" ht="10.15" customHeight="1">
      <c r="A12" s="155"/>
      <c r="B12" s="56"/>
      <c r="C12" s="158" t="s">
        <v>33</v>
      </c>
      <c r="D12" s="159"/>
      <c r="E12" s="159"/>
      <c r="F12" s="159"/>
      <c r="G12" s="160"/>
      <c r="H12" s="158" t="s">
        <v>34</v>
      </c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60"/>
      <c r="X12" s="158" t="s">
        <v>35</v>
      </c>
      <c r="Y12" s="159"/>
      <c r="Z12" s="159"/>
      <c r="AA12" s="160"/>
      <c r="AH12" s="106"/>
      <c r="AI12" s="106"/>
      <c r="AJ12" s="106"/>
      <c r="AK12" s="106"/>
      <c r="AL12" s="106"/>
      <c r="AM12" s="106"/>
      <c r="AN12" s="106"/>
      <c r="AO12" s="106"/>
    </row>
    <row r="13" spans="1:41" s="16" customFormat="1" ht="18.75" customHeight="1">
      <c r="A13" s="115"/>
      <c r="B13" s="161" t="s">
        <v>36</v>
      </c>
      <c r="C13" s="164" t="s">
        <v>37</v>
      </c>
      <c r="D13" s="165"/>
      <c r="E13" s="165"/>
      <c r="F13" s="165"/>
      <c r="G13" s="166"/>
      <c r="H13" s="167" t="s">
        <v>38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9"/>
      <c r="X13" s="107"/>
      <c r="Y13" s="108"/>
      <c r="Z13" s="108"/>
      <c r="AA13" s="108"/>
      <c r="AC13" s="104" t="s">
        <v>39</v>
      </c>
      <c r="AD13" s="104"/>
      <c r="AE13" s="104"/>
      <c r="AF13" s="104"/>
      <c r="AH13" s="103" t="s">
        <v>40</v>
      </c>
      <c r="AI13" s="103"/>
      <c r="AJ13" s="103"/>
      <c r="AK13" s="103"/>
      <c r="AL13" s="103"/>
      <c r="AM13" s="103"/>
      <c r="AN13" s="103"/>
      <c r="AO13" s="103"/>
    </row>
    <row r="14" spans="1:41" s="16" customFormat="1" ht="12.75" customHeight="1">
      <c r="A14" s="115"/>
      <c r="B14" s="162"/>
      <c r="C14" s="170" t="s">
        <v>41</v>
      </c>
      <c r="D14" s="171"/>
      <c r="E14" s="171"/>
      <c r="F14" s="171"/>
      <c r="G14" s="172"/>
      <c r="H14" s="176" t="s">
        <v>42</v>
      </c>
      <c r="I14" s="177"/>
      <c r="J14" s="177"/>
      <c r="K14" s="178"/>
      <c r="L14" s="176" t="s">
        <v>43</v>
      </c>
      <c r="M14" s="177"/>
      <c r="N14" s="177"/>
      <c r="O14" s="178"/>
      <c r="P14" s="179" t="s">
        <v>44</v>
      </c>
      <c r="Q14" s="180"/>
      <c r="R14" s="180"/>
      <c r="S14" s="181"/>
      <c r="T14" s="176" t="s">
        <v>45</v>
      </c>
      <c r="U14" s="177"/>
      <c r="V14" s="177"/>
      <c r="W14" s="178"/>
      <c r="X14" s="205" t="s">
        <v>46</v>
      </c>
      <c r="Y14" s="206"/>
      <c r="Z14" s="206"/>
      <c r="AA14" s="207"/>
      <c r="AH14" s="103"/>
      <c r="AI14" s="103"/>
      <c r="AJ14" s="103"/>
      <c r="AK14" s="103"/>
      <c r="AL14" s="103"/>
      <c r="AM14" s="103"/>
      <c r="AN14" s="103"/>
      <c r="AO14" s="103"/>
    </row>
    <row r="15" spans="1:41" s="16" customFormat="1" ht="10.15" customHeight="1">
      <c r="A15" s="115"/>
      <c r="B15" s="162"/>
      <c r="C15" s="173"/>
      <c r="D15" s="174"/>
      <c r="E15" s="174"/>
      <c r="F15" s="174"/>
      <c r="G15" s="175"/>
      <c r="H15" s="66" t="s">
        <v>47</v>
      </c>
      <c r="I15" s="67" t="s">
        <v>48</v>
      </c>
      <c r="J15" s="67">
        <f>18+18</f>
        <v>36</v>
      </c>
      <c r="K15" s="101" t="s">
        <v>49</v>
      </c>
      <c r="L15" s="58"/>
      <c r="M15" s="59"/>
      <c r="N15" s="59"/>
      <c r="O15" s="57"/>
      <c r="P15" s="58"/>
      <c r="Q15" s="59"/>
      <c r="R15" s="59"/>
      <c r="S15" s="57"/>
      <c r="T15" s="58"/>
      <c r="U15" s="59"/>
      <c r="V15" s="59"/>
      <c r="W15" s="57"/>
      <c r="X15" s="208"/>
      <c r="Y15" s="209"/>
      <c r="Z15" s="209"/>
      <c r="AA15" s="210"/>
      <c r="AC15" s="104"/>
      <c r="AD15" s="104"/>
      <c r="AE15" s="104"/>
      <c r="AF15" s="104"/>
    </row>
    <row r="16" spans="1:41" s="16" customFormat="1" ht="12" customHeight="1">
      <c r="A16" s="115"/>
      <c r="B16" s="162"/>
      <c r="C16" s="170" t="s">
        <v>225</v>
      </c>
      <c r="D16" s="171"/>
      <c r="E16" s="171"/>
      <c r="F16" s="171"/>
      <c r="G16" s="172"/>
      <c r="H16" s="179" t="s">
        <v>50</v>
      </c>
      <c r="I16" s="180"/>
      <c r="J16" s="180"/>
      <c r="K16" s="181"/>
      <c r="L16" s="179" t="s">
        <v>51</v>
      </c>
      <c r="M16" s="180"/>
      <c r="N16" s="180"/>
      <c r="O16" s="181"/>
      <c r="P16" s="167" t="s">
        <v>52</v>
      </c>
      <c r="Q16" s="168"/>
      <c r="R16" s="168"/>
      <c r="S16" s="169"/>
      <c r="T16" s="176" t="s">
        <v>45</v>
      </c>
      <c r="U16" s="177"/>
      <c r="V16" s="177"/>
      <c r="W16" s="178"/>
      <c r="X16" s="205" t="s">
        <v>53</v>
      </c>
      <c r="Y16" s="206"/>
      <c r="Z16" s="206"/>
      <c r="AA16" s="207"/>
      <c r="AC16" s="104" t="s">
        <v>54</v>
      </c>
      <c r="AD16" s="104"/>
      <c r="AE16" s="104"/>
      <c r="AF16" s="104"/>
      <c r="AH16" s="103" t="s">
        <v>55</v>
      </c>
      <c r="AI16" s="103"/>
      <c r="AJ16" s="103"/>
      <c r="AK16" s="103"/>
      <c r="AL16" s="103"/>
      <c r="AM16" s="103"/>
      <c r="AN16" s="103"/>
      <c r="AO16" s="103"/>
    </row>
    <row r="17" spans="1:41" s="16" customFormat="1" ht="16.5">
      <c r="A17" s="115"/>
      <c r="B17" s="162"/>
      <c r="C17" s="173"/>
      <c r="D17" s="174"/>
      <c r="E17" s="174"/>
      <c r="F17" s="174"/>
      <c r="G17" s="175"/>
      <c r="H17" s="68" t="s">
        <v>56</v>
      </c>
      <c r="I17" s="211">
        <f>1.5+0.9</f>
        <v>2.4</v>
      </c>
      <c r="J17" s="212"/>
      <c r="K17" s="99" t="s">
        <v>57</v>
      </c>
      <c r="L17" s="68" t="s">
        <v>58</v>
      </c>
      <c r="M17" s="211">
        <f>1.5+1.6+3.9</f>
        <v>7</v>
      </c>
      <c r="N17" s="212"/>
      <c r="O17" s="99" t="s">
        <v>57</v>
      </c>
      <c r="P17" s="61"/>
      <c r="Q17" s="213"/>
      <c r="R17" s="214"/>
      <c r="S17" s="60"/>
      <c r="T17" s="61"/>
      <c r="U17" s="213"/>
      <c r="V17" s="214"/>
      <c r="W17" s="60"/>
      <c r="X17" s="208"/>
      <c r="Y17" s="209"/>
      <c r="Z17" s="209"/>
      <c r="AA17" s="210"/>
      <c r="AH17" s="103"/>
      <c r="AI17" s="103"/>
      <c r="AJ17" s="103"/>
      <c r="AK17" s="103"/>
      <c r="AL17" s="103"/>
      <c r="AM17" s="103"/>
      <c r="AN17" s="103"/>
      <c r="AO17" s="103"/>
    </row>
    <row r="18" spans="1:41" s="16" customFormat="1" ht="10.15" customHeight="1">
      <c r="A18" s="115"/>
      <c r="B18" s="162"/>
      <c r="C18" s="170" t="s">
        <v>59</v>
      </c>
      <c r="D18" s="171"/>
      <c r="E18" s="171"/>
      <c r="F18" s="171"/>
      <c r="G18" s="172"/>
      <c r="H18" s="176" t="s">
        <v>60</v>
      </c>
      <c r="I18" s="177"/>
      <c r="J18" s="177"/>
      <c r="K18" s="178"/>
      <c r="L18" s="176" t="s">
        <v>61</v>
      </c>
      <c r="M18" s="177"/>
      <c r="N18" s="177"/>
      <c r="O18" s="178"/>
      <c r="P18" s="179" t="s">
        <v>62</v>
      </c>
      <c r="Q18" s="180"/>
      <c r="R18" s="180"/>
      <c r="S18" s="181"/>
      <c r="T18" s="176" t="s">
        <v>45</v>
      </c>
      <c r="U18" s="177"/>
      <c r="V18" s="177"/>
      <c r="W18" s="178"/>
      <c r="X18" s="205" t="s">
        <v>63</v>
      </c>
      <c r="Y18" s="206"/>
      <c r="Z18" s="206"/>
      <c r="AA18" s="207"/>
    </row>
    <row r="19" spans="1:41" s="16" customFormat="1" ht="10.15" customHeight="1">
      <c r="A19" s="115"/>
      <c r="B19" s="162"/>
      <c r="C19" s="173"/>
      <c r="D19" s="174"/>
      <c r="E19" s="174"/>
      <c r="F19" s="174"/>
      <c r="G19" s="175"/>
      <c r="H19" s="68" t="s">
        <v>64</v>
      </c>
      <c r="I19" s="100" t="s">
        <v>65</v>
      </c>
      <c r="J19" s="100">
        <f>61.1+61.4</f>
        <v>122.5</v>
      </c>
      <c r="K19" s="101" t="s">
        <v>66</v>
      </c>
      <c r="L19" s="62"/>
      <c r="M19" s="63"/>
      <c r="N19" s="65"/>
      <c r="O19" s="60"/>
      <c r="P19" s="66" t="s">
        <v>58</v>
      </c>
      <c r="Q19" s="67" t="s">
        <v>67</v>
      </c>
      <c r="R19" s="67">
        <v>2.2000000000000002</v>
      </c>
      <c r="S19" s="99">
        <v>23</v>
      </c>
      <c r="T19" s="61"/>
      <c r="U19" s="65"/>
      <c r="V19" s="65"/>
      <c r="W19" s="60"/>
      <c r="X19" s="208"/>
      <c r="Y19" s="209"/>
      <c r="Z19" s="209"/>
      <c r="AA19" s="210"/>
    </row>
    <row r="20" spans="1:41" s="16" customFormat="1" ht="15.75" customHeight="1">
      <c r="A20" s="115"/>
      <c r="B20" s="162"/>
      <c r="C20" s="215" t="s">
        <v>68</v>
      </c>
      <c r="D20" s="216"/>
      <c r="E20" s="216"/>
      <c r="F20" s="216"/>
      <c r="G20" s="217"/>
      <c r="H20" s="218" t="s">
        <v>69</v>
      </c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20"/>
      <c r="X20" s="221" t="s">
        <v>70</v>
      </c>
      <c r="Y20" s="222"/>
      <c r="Z20" s="222"/>
      <c r="AA20" s="223"/>
    </row>
    <row r="21" spans="1:41" s="16" customFormat="1" ht="10.15" customHeight="1">
      <c r="A21" s="115"/>
      <c r="B21" s="162"/>
      <c r="C21" s="182" t="s">
        <v>71</v>
      </c>
      <c r="D21" s="183"/>
      <c r="E21" s="183"/>
      <c r="F21" s="183"/>
      <c r="G21" s="184"/>
      <c r="H21" s="176" t="s">
        <v>72</v>
      </c>
      <c r="I21" s="177"/>
      <c r="J21" s="177"/>
      <c r="K21" s="178"/>
      <c r="L21" s="176" t="s">
        <v>73</v>
      </c>
      <c r="M21" s="177"/>
      <c r="N21" s="177"/>
      <c r="O21" s="178"/>
      <c r="P21" s="179" t="s">
        <v>74</v>
      </c>
      <c r="Q21" s="180"/>
      <c r="R21" s="180"/>
      <c r="S21" s="181"/>
      <c r="T21" s="176" t="s">
        <v>45</v>
      </c>
      <c r="U21" s="177"/>
      <c r="V21" s="177"/>
      <c r="W21" s="178"/>
      <c r="X21" s="205" t="s">
        <v>75</v>
      </c>
      <c r="Y21" s="206"/>
      <c r="Z21" s="206"/>
      <c r="AA21" s="207"/>
    </row>
    <row r="22" spans="1:41" s="16" customFormat="1" ht="10.15" customHeight="1">
      <c r="A22" s="115"/>
      <c r="B22" s="162"/>
      <c r="C22" s="185"/>
      <c r="D22" s="186"/>
      <c r="E22" s="186"/>
      <c r="F22" s="186"/>
      <c r="G22" s="187"/>
      <c r="H22" s="62"/>
      <c r="I22" s="65"/>
      <c r="J22" s="65"/>
      <c r="K22" s="60"/>
      <c r="L22" s="61"/>
      <c r="M22" s="65"/>
      <c r="N22" s="65"/>
      <c r="O22" s="60"/>
      <c r="P22" s="61"/>
      <c r="Q22" s="65"/>
      <c r="R22" s="65"/>
      <c r="S22" s="60"/>
      <c r="T22" s="61"/>
      <c r="U22" s="65"/>
      <c r="V22" s="65"/>
      <c r="W22" s="60"/>
      <c r="X22" s="208"/>
      <c r="Y22" s="209"/>
      <c r="Z22" s="209"/>
      <c r="AA22" s="210"/>
    </row>
    <row r="23" spans="1:41" s="16" customFormat="1" ht="12" customHeight="1">
      <c r="A23" s="115"/>
      <c r="B23" s="162"/>
      <c r="C23" s="182" t="s">
        <v>76</v>
      </c>
      <c r="D23" s="183"/>
      <c r="E23" s="183"/>
      <c r="F23" s="183"/>
      <c r="G23" s="184"/>
      <c r="H23" s="179" t="s">
        <v>77</v>
      </c>
      <c r="I23" s="180"/>
      <c r="J23" s="180"/>
      <c r="K23" s="181"/>
      <c r="L23" s="176" t="s">
        <v>78</v>
      </c>
      <c r="M23" s="177"/>
      <c r="N23" s="177"/>
      <c r="O23" s="178"/>
      <c r="P23" s="167" t="s">
        <v>79</v>
      </c>
      <c r="Q23" s="168"/>
      <c r="R23" s="168"/>
      <c r="S23" s="169"/>
      <c r="T23" s="176" t="s">
        <v>45</v>
      </c>
      <c r="U23" s="177"/>
      <c r="V23" s="177"/>
      <c r="W23" s="178"/>
      <c r="X23" s="205" t="s">
        <v>80</v>
      </c>
      <c r="Y23" s="206"/>
      <c r="Z23" s="206"/>
      <c r="AA23" s="207"/>
    </row>
    <row r="24" spans="1:41" s="16" customFormat="1" ht="14.25" customHeight="1">
      <c r="A24" s="115"/>
      <c r="B24" s="163"/>
      <c r="C24" s="185"/>
      <c r="D24" s="186"/>
      <c r="E24" s="186"/>
      <c r="F24" s="186"/>
      <c r="G24" s="187"/>
      <c r="H24" s="68" t="s">
        <v>81</v>
      </c>
      <c r="I24" s="211">
        <f>8+8</f>
        <v>16</v>
      </c>
      <c r="J24" s="212"/>
      <c r="K24" s="101" t="s">
        <v>82</v>
      </c>
      <c r="L24" s="61"/>
      <c r="M24" s="213"/>
      <c r="N24" s="214"/>
      <c r="O24" s="60"/>
      <c r="P24" s="61"/>
      <c r="Q24" s="213"/>
      <c r="R24" s="214"/>
      <c r="S24" s="60"/>
      <c r="T24" s="61"/>
      <c r="U24" s="213"/>
      <c r="V24" s="214"/>
      <c r="W24" s="60"/>
      <c r="X24" s="208"/>
      <c r="Y24" s="209"/>
      <c r="Z24" s="209"/>
      <c r="AA24" s="210"/>
    </row>
    <row r="25" spans="1:41" s="16" customFormat="1" ht="10.15" customHeight="1">
      <c r="A25" s="115"/>
      <c r="B25" s="188" t="s">
        <v>83</v>
      </c>
      <c r="C25" s="191" t="s">
        <v>226</v>
      </c>
      <c r="D25" s="192"/>
      <c r="E25" s="192"/>
      <c r="F25" s="192"/>
      <c r="G25" s="123"/>
      <c r="H25" s="196" t="s">
        <v>84</v>
      </c>
      <c r="I25" s="197"/>
      <c r="J25" s="197"/>
      <c r="K25" s="198"/>
      <c r="L25" s="199" t="s">
        <v>85</v>
      </c>
      <c r="M25" s="200"/>
      <c r="N25" s="200"/>
      <c r="O25" s="201"/>
      <c r="P25" s="202" t="s">
        <v>86</v>
      </c>
      <c r="Q25" s="203"/>
      <c r="R25" s="203"/>
      <c r="S25" s="204"/>
      <c r="T25" s="196" t="s">
        <v>45</v>
      </c>
      <c r="U25" s="197"/>
      <c r="V25" s="197"/>
      <c r="W25" s="198"/>
      <c r="X25" s="224" t="s">
        <v>87</v>
      </c>
      <c r="Y25" s="225"/>
      <c r="Z25" s="225"/>
      <c r="AA25" s="226"/>
    </row>
    <row r="26" spans="1:41" s="16" customFormat="1" ht="27" customHeight="1">
      <c r="A26" s="115"/>
      <c r="B26" s="189"/>
      <c r="C26" s="193"/>
      <c r="D26" s="194"/>
      <c r="E26" s="194"/>
      <c r="F26" s="194"/>
      <c r="G26" s="195"/>
      <c r="H26" s="62"/>
      <c r="I26" s="63"/>
      <c r="J26" s="63"/>
      <c r="K26" s="64"/>
      <c r="L26" s="69" t="s">
        <v>88</v>
      </c>
      <c r="M26" s="66" t="s">
        <v>89</v>
      </c>
      <c r="N26" s="66">
        <f>2.5*0.3</f>
        <v>0.75</v>
      </c>
      <c r="O26" s="101" t="s">
        <v>90</v>
      </c>
      <c r="P26" s="61"/>
      <c r="Q26" s="65"/>
      <c r="R26" s="65"/>
      <c r="S26" s="60"/>
      <c r="T26" s="61"/>
      <c r="U26" s="65"/>
      <c r="V26" s="65"/>
      <c r="W26" s="60"/>
      <c r="X26" s="227"/>
      <c r="Y26" s="228"/>
      <c r="Z26" s="228"/>
      <c r="AA26" s="229"/>
    </row>
    <row r="27" spans="1:41" s="16" customFormat="1" ht="10.15" customHeight="1">
      <c r="A27" s="115"/>
      <c r="B27" s="189"/>
      <c r="C27" s="191" t="s">
        <v>91</v>
      </c>
      <c r="D27" s="192"/>
      <c r="E27" s="192"/>
      <c r="F27" s="192"/>
      <c r="G27" s="123"/>
      <c r="H27" s="196" t="s">
        <v>84</v>
      </c>
      <c r="I27" s="197"/>
      <c r="J27" s="197"/>
      <c r="K27" s="198"/>
      <c r="L27" s="199" t="s">
        <v>85</v>
      </c>
      <c r="M27" s="200"/>
      <c r="N27" s="200"/>
      <c r="O27" s="201"/>
      <c r="P27" s="202" t="s">
        <v>86</v>
      </c>
      <c r="Q27" s="203"/>
      <c r="R27" s="203"/>
      <c r="S27" s="204"/>
      <c r="T27" s="196" t="s">
        <v>45</v>
      </c>
      <c r="U27" s="197"/>
      <c r="V27" s="197"/>
      <c r="W27" s="198"/>
      <c r="X27" s="224" t="s">
        <v>92</v>
      </c>
      <c r="Y27" s="225"/>
      <c r="Z27" s="225"/>
      <c r="AA27" s="226"/>
    </row>
    <row r="28" spans="1:41" s="16" customFormat="1" ht="12.75">
      <c r="A28" s="115"/>
      <c r="B28" s="189"/>
      <c r="C28" s="193"/>
      <c r="D28" s="194"/>
      <c r="E28" s="194"/>
      <c r="F28" s="194"/>
      <c r="G28" s="195"/>
      <c r="H28" s="42"/>
      <c r="I28" s="41"/>
      <c r="J28" s="3"/>
      <c r="K28" s="4"/>
      <c r="L28" s="2"/>
      <c r="M28" s="3"/>
      <c r="N28" s="3"/>
      <c r="O28" s="4"/>
      <c r="P28" s="2"/>
      <c r="Q28" s="3"/>
      <c r="R28" s="3"/>
      <c r="S28" s="4"/>
      <c r="T28" s="2"/>
      <c r="U28" s="3"/>
      <c r="V28" s="3"/>
      <c r="W28" s="4"/>
      <c r="X28" s="227"/>
      <c r="Y28" s="228"/>
      <c r="Z28" s="228"/>
      <c r="AA28" s="229"/>
    </row>
    <row r="29" spans="1:41" s="16" customFormat="1" ht="12.75">
      <c r="A29" s="115"/>
      <c r="B29" s="189"/>
      <c r="C29" s="230" t="s">
        <v>93</v>
      </c>
      <c r="D29" s="192"/>
      <c r="E29" s="192"/>
      <c r="F29" s="192"/>
      <c r="G29" s="123"/>
      <c r="H29" s="196" t="s">
        <v>84</v>
      </c>
      <c r="I29" s="197"/>
      <c r="J29" s="197"/>
      <c r="K29" s="198"/>
      <c r="L29" s="199" t="s">
        <v>85</v>
      </c>
      <c r="M29" s="200"/>
      <c r="N29" s="200"/>
      <c r="O29" s="201"/>
      <c r="P29" s="202" t="s">
        <v>86</v>
      </c>
      <c r="Q29" s="203"/>
      <c r="R29" s="203"/>
      <c r="S29" s="204"/>
      <c r="T29" s="196" t="s">
        <v>45</v>
      </c>
      <c r="U29" s="197"/>
      <c r="V29" s="197"/>
      <c r="W29" s="198"/>
      <c r="X29" s="224" t="s">
        <v>94</v>
      </c>
      <c r="Y29" s="225"/>
      <c r="Z29" s="225"/>
      <c r="AA29" s="226"/>
    </row>
    <row r="30" spans="1:41" s="16" customFormat="1" ht="10.15" customHeight="1">
      <c r="A30" s="115"/>
      <c r="B30" s="190"/>
      <c r="C30" s="193"/>
      <c r="D30" s="194"/>
      <c r="E30" s="194"/>
      <c r="F30" s="194"/>
      <c r="G30" s="195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227"/>
      <c r="Y30" s="228"/>
      <c r="Z30" s="228"/>
      <c r="AA30" s="229"/>
    </row>
    <row r="31" spans="1:41" s="16" customFormat="1" ht="10.15" customHeight="1">
      <c r="A31" s="115"/>
      <c r="B31" s="188" t="s">
        <v>95</v>
      </c>
      <c r="C31" s="191" t="s">
        <v>96</v>
      </c>
      <c r="D31" s="192"/>
      <c r="E31" s="192"/>
      <c r="F31" s="192"/>
      <c r="G31" s="123"/>
      <c r="H31" s="196" t="s">
        <v>84</v>
      </c>
      <c r="I31" s="197"/>
      <c r="J31" s="197"/>
      <c r="K31" s="198"/>
      <c r="L31" s="199" t="s">
        <v>85</v>
      </c>
      <c r="M31" s="200"/>
      <c r="N31" s="200"/>
      <c r="O31" s="201"/>
      <c r="P31" s="202" t="s">
        <v>86</v>
      </c>
      <c r="Q31" s="203"/>
      <c r="R31" s="203"/>
      <c r="S31" s="204"/>
      <c r="T31" s="196" t="s">
        <v>45</v>
      </c>
      <c r="U31" s="197"/>
      <c r="V31" s="197"/>
      <c r="W31" s="198"/>
      <c r="X31" s="224" t="s">
        <v>92</v>
      </c>
      <c r="Y31" s="225"/>
      <c r="Z31" s="225"/>
      <c r="AA31" s="226"/>
    </row>
    <row r="32" spans="1:41" s="16" customFormat="1" ht="10.15" customHeight="1">
      <c r="A32" s="115"/>
      <c r="B32" s="189"/>
      <c r="C32" s="193"/>
      <c r="D32" s="194"/>
      <c r="E32" s="194"/>
      <c r="F32" s="194"/>
      <c r="G32" s="195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227"/>
      <c r="Y32" s="228"/>
      <c r="Z32" s="228"/>
      <c r="AA32" s="229"/>
    </row>
    <row r="33" spans="1:27" s="16" customFormat="1" ht="10.15" customHeight="1">
      <c r="A33" s="115"/>
      <c r="B33" s="189"/>
      <c r="C33" s="191" t="s">
        <v>97</v>
      </c>
      <c r="D33" s="192"/>
      <c r="E33" s="192"/>
      <c r="F33" s="192"/>
      <c r="G33" s="123"/>
      <c r="H33" s="196" t="s">
        <v>84</v>
      </c>
      <c r="I33" s="197"/>
      <c r="J33" s="197"/>
      <c r="K33" s="198"/>
      <c r="L33" s="199" t="s">
        <v>85</v>
      </c>
      <c r="M33" s="200"/>
      <c r="N33" s="200"/>
      <c r="O33" s="201"/>
      <c r="P33" s="202" t="s">
        <v>86</v>
      </c>
      <c r="Q33" s="203"/>
      <c r="R33" s="203"/>
      <c r="S33" s="204"/>
      <c r="T33" s="196" t="s">
        <v>45</v>
      </c>
      <c r="U33" s="197"/>
      <c r="V33" s="197"/>
      <c r="W33" s="198"/>
      <c r="X33" s="224" t="s">
        <v>92</v>
      </c>
      <c r="Y33" s="225"/>
      <c r="Z33" s="225"/>
      <c r="AA33" s="226"/>
    </row>
    <row r="34" spans="1:27" s="16" customFormat="1" ht="10.15" customHeight="1">
      <c r="A34" s="115"/>
      <c r="B34" s="189"/>
      <c r="C34" s="193"/>
      <c r="D34" s="194"/>
      <c r="E34" s="194"/>
      <c r="F34" s="194"/>
      <c r="G34" s="195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227"/>
      <c r="Y34" s="228"/>
      <c r="Z34" s="228"/>
      <c r="AA34" s="229"/>
    </row>
    <row r="35" spans="1:27" s="16" customFormat="1" ht="10.15" customHeight="1">
      <c r="A35" s="115"/>
      <c r="B35" s="189"/>
      <c r="C35" s="231" t="s">
        <v>98</v>
      </c>
      <c r="D35" s="232"/>
      <c r="E35" s="232"/>
      <c r="F35" s="232"/>
      <c r="G35" s="233"/>
      <c r="H35" s="196" t="s">
        <v>84</v>
      </c>
      <c r="I35" s="197"/>
      <c r="J35" s="197"/>
      <c r="K35" s="198"/>
      <c r="L35" s="199" t="s">
        <v>85</v>
      </c>
      <c r="M35" s="200"/>
      <c r="N35" s="200"/>
      <c r="O35" s="201"/>
      <c r="P35" s="202" t="s">
        <v>86</v>
      </c>
      <c r="Q35" s="203"/>
      <c r="R35" s="203"/>
      <c r="S35" s="204"/>
      <c r="T35" s="199" t="s">
        <v>85</v>
      </c>
      <c r="U35" s="200"/>
      <c r="V35" s="200"/>
      <c r="W35" s="201"/>
      <c r="X35" s="224" t="s">
        <v>99</v>
      </c>
      <c r="Y35" s="225"/>
      <c r="Z35" s="225"/>
      <c r="AA35" s="226"/>
    </row>
    <row r="36" spans="1:27" s="16" customFormat="1" ht="12.75" customHeight="1">
      <c r="A36" s="115"/>
      <c r="B36" s="189"/>
      <c r="C36" s="234"/>
      <c r="D36" s="235"/>
      <c r="E36" s="235"/>
      <c r="F36" s="235"/>
      <c r="G36" s="236"/>
      <c r="H36" s="48"/>
      <c r="I36" s="48"/>
      <c r="J36" s="48"/>
      <c r="K36" s="48"/>
      <c r="L36" s="49">
        <v>4</v>
      </c>
      <c r="M36" s="50" t="s">
        <v>89</v>
      </c>
      <c r="N36" s="50">
        <f>0.3*0.3</f>
        <v>0.09</v>
      </c>
      <c r="O36" s="51" t="s">
        <v>100</v>
      </c>
      <c r="P36" s="48"/>
      <c r="Q36" s="48"/>
      <c r="R36" s="48"/>
      <c r="S36" s="48"/>
      <c r="T36" s="48"/>
      <c r="U36" s="48"/>
      <c r="V36" s="48"/>
      <c r="W36" s="48"/>
      <c r="X36" s="227"/>
      <c r="Y36" s="228"/>
      <c r="Z36" s="228"/>
      <c r="AA36" s="229"/>
    </row>
    <row r="37" spans="1:27" s="16" customFormat="1" ht="10.15" customHeight="1">
      <c r="A37" s="115"/>
      <c r="B37" s="189"/>
      <c r="C37" s="191" t="s">
        <v>101</v>
      </c>
      <c r="D37" s="192"/>
      <c r="E37" s="192"/>
      <c r="F37" s="192"/>
      <c r="G37" s="123"/>
      <c r="H37" s="199" t="s">
        <v>102</v>
      </c>
      <c r="I37" s="200"/>
      <c r="J37" s="200"/>
      <c r="K37" s="201"/>
      <c r="L37" s="199" t="s">
        <v>103</v>
      </c>
      <c r="M37" s="200"/>
      <c r="N37" s="200"/>
      <c r="O37" s="201"/>
      <c r="P37" s="199" t="s">
        <v>104</v>
      </c>
      <c r="Q37" s="200"/>
      <c r="R37" s="200"/>
      <c r="S37" s="201"/>
      <c r="T37" s="196" t="s">
        <v>45</v>
      </c>
      <c r="U37" s="197"/>
      <c r="V37" s="197"/>
      <c r="W37" s="198"/>
      <c r="X37" s="237"/>
      <c r="Y37" s="192"/>
      <c r="Z37" s="192"/>
      <c r="AA37" s="123"/>
    </row>
    <row r="38" spans="1:27" s="16" customFormat="1" ht="10.15" customHeight="1">
      <c r="A38" s="115"/>
      <c r="B38" s="189"/>
      <c r="C38" s="193"/>
      <c r="D38" s="194"/>
      <c r="E38" s="194"/>
      <c r="F38" s="194"/>
      <c r="G38" s="195"/>
      <c r="H38" s="238"/>
      <c r="I38" s="239"/>
      <c r="J38" s="240"/>
      <c r="K38" s="241"/>
      <c r="L38" s="238"/>
      <c r="M38" s="239"/>
      <c r="N38" s="240"/>
      <c r="O38" s="241"/>
      <c r="P38" s="238"/>
      <c r="Q38" s="239"/>
      <c r="R38" s="240"/>
      <c r="S38" s="241"/>
      <c r="T38" s="238"/>
      <c r="U38" s="239"/>
      <c r="V38" s="240"/>
      <c r="W38" s="241"/>
      <c r="X38" s="193"/>
      <c r="Y38" s="194"/>
      <c r="Z38" s="194"/>
      <c r="AA38" s="195"/>
    </row>
    <row r="39" spans="1:27" s="16" customFormat="1" ht="10.15" customHeight="1">
      <c r="A39" s="115"/>
      <c r="B39" s="189"/>
      <c r="C39" s="230" t="s">
        <v>105</v>
      </c>
      <c r="D39" s="192"/>
      <c r="E39" s="192"/>
      <c r="F39" s="192"/>
      <c r="G39" s="123"/>
      <c r="H39" s="196" t="s">
        <v>84</v>
      </c>
      <c r="I39" s="197"/>
      <c r="J39" s="197"/>
      <c r="K39" s="198"/>
      <c r="L39" s="199" t="s">
        <v>85</v>
      </c>
      <c r="M39" s="200"/>
      <c r="N39" s="200"/>
      <c r="O39" s="201"/>
      <c r="P39" s="202" t="s">
        <v>86</v>
      </c>
      <c r="Q39" s="203"/>
      <c r="R39" s="203"/>
      <c r="S39" s="204"/>
      <c r="T39" s="196" t="s">
        <v>45</v>
      </c>
      <c r="U39" s="197"/>
      <c r="V39" s="197"/>
      <c r="W39" s="198"/>
      <c r="X39" s="224" t="s">
        <v>94</v>
      </c>
      <c r="Y39" s="225"/>
      <c r="Z39" s="225"/>
      <c r="AA39" s="226"/>
    </row>
    <row r="40" spans="1:27" s="16" customFormat="1" ht="9.75" customHeight="1">
      <c r="A40" s="115"/>
      <c r="B40" s="190"/>
      <c r="C40" s="193"/>
      <c r="D40" s="194"/>
      <c r="E40" s="194"/>
      <c r="F40" s="194"/>
      <c r="G40" s="195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227"/>
      <c r="Y40" s="228"/>
      <c r="Z40" s="228"/>
      <c r="AA40" s="229"/>
    </row>
    <row r="41" spans="1:27" s="16" customFormat="1" ht="8.25" customHeight="1">
      <c r="A41" s="115"/>
      <c r="B41" s="188" t="s">
        <v>106</v>
      </c>
      <c r="C41" s="231" t="s">
        <v>107</v>
      </c>
      <c r="D41" s="232"/>
      <c r="E41" s="232"/>
      <c r="F41" s="232"/>
      <c r="G41" s="233"/>
      <c r="H41" s="199" t="s">
        <v>108</v>
      </c>
      <c r="I41" s="200"/>
      <c r="J41" s="200"/>
      <c r="K41" s="201"/>
      <c r="L41" s="199" t="s">
        <v>109</v>
      </c>
      <c r="M41" s="200"/>
      <c r="N41" s="200"/>
      <c r="O41" s="201"/>
      <c r="P41" s="202" t="s">
        <v>110</v>
      </c>
      <c r="Q41" s="203"/>
      <c r="R41" s="203"/>
      <c r="S41" s="204"/>
      <c r="T41" s="196" t="s">
        <v>45</v>
      </c>
      <c r="U41" s="197"/>
      <c r="V41" s="197"/>
      <c r="W41" s="198"/>
      <c r="X41" s="224" t="s">
        <v>94</v>
      </c>
      <c r="Y41" s="225"/>
      <c r="Z41" s="225"/>
      <c r="AA41" s="226"/>
    </row>
    <row r="42" spans="1:27" s="16" customFormat="1" ht="10.15" customHeight="1">
      <c r="A42" s="115"/>
      <c r="B42" s="189"/>
      <c r="C42" s="234"/>
      <c r="D42" s="235"/>
      <c r="E42" s="235"/>
      <c r="F42" s="235"/>
      <c r="G42" s="236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227"/>
      <c r="Y42" s="228"/>
      <c r="Z42" s="228"/>
      <c r="AA42" s="229"/>
    </row>
    <row r="43" spans="1:27" ht="10.15" customHeight="1">
      <c r="A43" s="115"/>
      <c r="B43" s="189"/>
      <c r="C43" s="230" t="s">
        <v>111</v>
      </c>
      <c r="D43" s="192"/>
      <c r="E43" s="192"/>
      <c r="F43" s="192"/>
      <c r="G43" s="123"/>
      <c r="H43" s="196" t="s">
        <v>112</v>
      </c>
      <c r="I43" s="197"/>
      <c r="J43" s="197"/>
      <c r="K43" s="198"/>
      <c r="L43" s="196" t="s">
        <v>113</v>
      </c>
      <c r="M43" s="197"/>
      <c r="N43" s="197"/>
      <c r="O43" s="198"/>
      <c r="P43" s="199" t="s">
        <v>114</v>
      </c>
      <c r="Q43" s="200"/>
      <c r="R43" s="200"/>
      <c r="S43" s="201"/>
      <c r="T43" s="196" t="s">
        <v>45</v>
      </c>
      <c r="U43" s="197"/>
      <c r="V43" s="197"/>
      <c r="W43" s="198"/>
      <c r="X43" s="224" t="s">
        <v>94</v>
      </c>
      <c r="Y43" s="225"/>
      <c r="Z43" s="225"/>
      <c r="AA43" s="226"/>
    </row>
    <row r="44" spans="1:27" ht="10.15" customHeight="1">
      <c r="A44" s="115"/>
      <c r="B44" s="189"/>
      <c r="C44" s="193"/>
      <c r="D44" s="194"/>
      <c r="E44" s="194"/>
      <c r="F44" s="194"/>
      <c r="G44" s="195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227"/>
      <c r="Y44" s="228"/>
      <c r="Z44" s="228"/>
      <c r="AA44" s="229"/>
    </row>
    <row r="45" spans="1:27" ht="10.15" customHeight="1">
      <c r="A45" s="115"/>
      <c r="B45" s="189"/>
      <c r="C45" s="230" t="s">
        <v>115</v>
      </c>
      <c r="D45" s="192"/>
      <c r="E45" s="192"/>
      <c r="F45" s="192"/>
      <c r="G45" s="123"/>
      <c r="H45" s="196" t="s">
        <v>116</v>
      </c>
      <c r="I45" s="197"/>
      <c r="J45" s="197"/>
      <c r="K45" s="198"/>
      <c r="L45" s="196" t="s">
        <v>117</v>
      </c>
      <c r="M45" s="197"/>
      <c r="N45" s="197"/>
      <c r="O45" s="198"/>
      <c r="P45" s="199" t="s">
        <v>118</v>
      </c>
      <c r="Q45" s="200"/>
      <c r="R45" s="200"/>
      <c r="S45" s="201"/>
      <c r="T45" s="196" t="s">
        <v>45</v>
      </c>
      <c r="U45" s="197"/>
      <c r="V45" s="197"/>
      <c r="W45" s="198"/>
      <c r="X45" s="224" t="s">
        <v>94</v>
      </c>
      <c r="Y45" s="225"/>
      <c r="Z45" s="225"/>
      <c r="AA45" s="226"/>
    </row>
    <row r="46" spans="1:27" ht="10.15" customHeight="1">
      <c r="A46" s="115"/>
      <c r="B46" s="189"/>
      <c r="C46" s="193"/>
      <c r="D46" s="194"/>
      <c r="E46" s="194"/>
      <c r="F46" s="194"/>
      <c r="G46" s="195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227"/>
      <c r="Y46" s="228"/>
      <c r="Z46" s="228"/>
      <c r="AA46" s="229"/>
    </row>
    <row r="47" spans="1:27" ht="10.15" customHeight="1">
      <c r="A47" s="115"/>
      <c r="B47" s="189"/>
      <c r="C47" s="231" t="s">
        <v>119</v>
      </c>
      <c r="D47" s="232"/>
      <c r="E47" s="232"/>
      <c r="F47" s="232"/>
      <c r="G47" s="233"/>
      <c r="H47" s="199" t="s">
        <v>120</v>
      </c>
      <c r="I47" s="200"/>
      <c r="J47" s="200"/>
      <c r="K47" s="201"/>
      <c r="L47" s="199" t="s">
        <v>121</v>
      </c>
      <c r="M47" s="200"/>
      <c r="N47" s="200"/>
      <c r="O47" s="201"/>
      <c r="P47" s="202" t="s">
        <v>122</v>
      </c>
      <c r="Q47" s="203"/>
      <c r="R47" s="203"/>
      <c r="S47" s="204"/>
      <c r="T47" s="196" t="s">
        <v>45</v>
      </c>
      <c r="U47" s="197"/>
      <c r="V47" s="197"/>
      <c r="W47" s="198"/>
      <c r="X47" s="224" t="s">
        <v>94</v>
      </c>
      <c r="Y47" s="225"/>
      <c r="Z47" s="225"/>
      <c r="AA47" s="226"/>
    </row>
    <row r="48" spans="1:27" ht="10.15" customHeight="1">
      <c r="A48" s="115"/>
      <c r="B48" s="189"/>
      <c r="C48" s="234"/>
      <c r="D48" s="235"/>
      <c r="E48" s="235"/>
      <c r="F48" s="235"/>
      <c r="G48" s="236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227"/>
      <c r="Y48" s="228"/>
      <c r="Z48" s="228"/>
      <c r="AA48" s="229"/>
    </row>
    <row r="49" spans="1:27" ht="10.15" customHeight="1">
      <c r="A49" s="115"/>
      <c r="B49" s="189"/>
      <c r="C49" s="231" t="s">
        <v>123</v>
      </c>
      <c r="D49" s="232"/>
      <c r="E49" s="232"/>
      <c r="F49" s="232"/>
      <c r="G49" s="233"/>
      <c r="H49" s="196" t="s">
        <v>124</v>
      </c>
      <c r="I49" s="197"/>
      <c r="J49" s="197"/>
      <c r="K49" s="198"/>
      <c r="L49" s="199" t="s">
        <v>125</v>
      </c>
      <c r="M49" s="200"/>
      <c r="N49" s="200"/>
      <c r="O49" s="201"/>
      <c r="P49" s="196" t="s">
        <v>126</v>
      </c>
      <c r="Q49" s="197"/>
      <c r="R49" s="197"/>
      <c r="S49" s="198"/>
      <c r="T49" s="196" t="s">
        <v>45</v>
      </c>
      <c r="U49" s="197"/>
      <c r="V49" s="197"/>
      <c r="W49" s="198"/>
      <c r="X49" s="224" t="s">
        <v>94</v>
      </c>
      <c r="Y49" s="225"/>
      <c r="Z49" s="225"/>
      <c r="AA49" s="226"/>
    </row>
    <row r="50" spans="1:27" ht="10.15" customHeight="1">
      <c r="A50" s="115"/>
      <c r="B50" s="190"/>
      <c r="C50" s="234"/>
      <c r="D50" s="235"/>
      <c r="E50" s="235"/>
      <c r="F50" s="235"/>
      <c r="G50" s="236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227"/>
      <c r="Y50" s="228"/>
      <c r="Z50" s="228"/>
      <c r="AA50" s="229"/>
    </row>
    <row r="51" spans="1:27" ht="10.15" customHeight="1">
      <c r="A51" s="115"/>
      <c r="B51" s="244" t="s">
        <v>127</v>
      </c>
      <c r="C51" s="230" t="s">
        <v>128</v>
      </c>
      <c r="D51" s="192"/>
      <c r="E51" s="192"/>
      <c r="F51" s="192"/>
      <c r="G51" s="123"/>
      <c r="H51" s="199" t="s">
        <v>129</v>
      </c>
      <c r="I51" s="200"/>
      <c r="J51" s="200"/>
      <c r="K51" s="201"/>
      <c r="L51" s="199" t="s">
        <v>130</v>
      </c>
      <c r="M51" s="200"/>
      <c r="N51" s="200"/>
      <c r="O51" s="201"/>
      <c r="P51" s="196" t="s">
        <v>131</v>
      </c>
      <c r="Q51" s="197"/>
      <c r="R51" s="197"/>
      <c r="S51" s="198"/>
      <c r="T51" s="196" t="s">
        <v>45</v>
      </c>
      <c r="U51" s="197"/>
      <c r="V51" s="197"/>
      <c r="W51" s="198"/>
      <c r="X51" s="224" t="s">
        <v>94</v>
      </c>
      <c r="Y51" s="225"/>
      <c r="Z51" s="225"/>
      <c r="AA51" s="226"/>
    </row>
    <row r="52" spans="1:27" ht="10.15" customHeight="1">
      <c r="A52" s="115"/>
      <c r="B52" s="245"/>
      <c r="C52" s="193"/>
      <c r="D52" s="194"/>
      <c r="E52" s="194"/>
      <c r="F52" s="194"/>
      <c r="G52" s="195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227"/>
      <c r="Y52" s="228"/>
      <c r="Z52" s="228"/>
      <c r="AA52" s="229"/>
    </row>
    <row r="53" spans="1:27" ht="10.15" customHeight="1">
      <c r="A53" s="115"/>
      <c r="B53" s="245"/>
      <c r="C53" s="230" t="s">
        <v>132</v>
      </c>
      <c r="D53" s="192"/>
      <c r="E53" s="192"/>
      <c r="F53" s="192"/>
      <c r="G53" s="123"/>
      <c r="H53" s="247"/>
      <c r="I53" s="248"/>
      <c r="J53" s="248"/>
      <c r="K53" s="249"/>
      <c r="L53" s="247"/>
      <c r="M53" s="248"/>
      <c r="N53" s="248"/>
      <c r="O53" s="249"/>
      <c r="P53" s="247"/>
      <c r="Q53" s="248"/>
      <c r="R53" s="248"/>
      <c r="S53" s="249"/>
      <c r="T53" s="247"/>
      <c r="U53" s="248"/>
      <c r="V53" s="248"/>
      <c r="W53" s="249"/>
      <c r="X53" s="250"/>
      <c r="Y53" s="251"/>
      <c r="Z53" s="251"/>
      <c r="AA53" s="252"/>
    </row>
    <row r="54" spans="1:27" ht="10.15" customHeight="1">
      <c r="A54" s="115"/>
      <c r="B54" s="245"/>
      <c r="C54" s="193"/>
      <c r="D54" s="194"/>
      <c r="E54" s="194"/>
      <c r="F54" s="194"/>
      <c r="G54" s="195"/>
      <c r="H54" s="2"/>
      <c r="I54" s="3"/>
      <c r="J54" s="3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253"/>
      <c r="Y54" s="254"/>
      <c r="Z54" s="254"/>
      <c r="AA54" s="255"/>
    </row>
    <row r="55" spans="1:27" ht="10.15" customHeight="1">
      <c r="A55" s="115"/>
      <c r="B55" s="245"/>
      <c r="C55" s="256" t="s">
        <v>133</v>
      </c>
      <c r="D55" s="257"/>
      <c r="E55" s="257"/>
      <c r="F55" s="257"/>
      <c r="G55" s="258"/>
      <c r="H55" s="259" t="s">
        <v>134</v>
      </c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41"/>
    </row>
    <row r="56" spans="1:27" ht="12.75" customHeight="1">
      <c r="A56" s="115"/>
      <c r="B56" s="246"/>
      <c r="C56" s="256" t="s">
        <v>135</v>
      </c>
      <c r="D56" s="257"/>
      <c r="E56" s="257"/>
      <c r="F56" s="257"/>
      <c r="G56" s="258"/>
      <c r="H56" s="259" t="s">
        <v>136</v>
      </c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41"/>
    </row>
    <row r="57" spans="1:27" ht="10.15" customHeight="1">
      <c r="A57" s="1"/>
      <c r="B57" s="242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</row>
  </sheetData>
  <mergeCells count="196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AH13:AO14"/>
    <mergeCell ref="AC16:AF16"/>
    <mergeCell ref="AC15:AF15"/>
    <mergeCell ref="AH16:AO17"/>
    <mergeCell ref="AC8:AF8"/>
    <mergeCell ref="AH8:AO8"/>
    <mergeCell ref="AC9:AF9"/>
    <mergeCell ref="AC11:AF11"/>
    <mergeCell ref="AH9:AO9"/>
    <mergeCell ref="AH11:AO12"/>
    <mergeCell ref="AC13:AF13"/>
  </mergeCells>
  <phoneticPr fontId="28" type="noConversion"/>
  <pageMargins left="0.70866141732283472" right="0.70866141732283472" top="0.74803149606299213" bottom="0.74803149606299213" header="0.31496062992125984" footer="0.31496062992125984"/>
  <pageSetup scale="88" fitToHeight="0" orientation="portrait" r:id="rId1"/>
  <ignoredErrors>
    <ignoredError sqref="I10 S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34"/>
  <sheetViews>
    <sheetView view="pageBreakPreview" topLeftCell="A2" zoomScale="140" zoomScaleNormal="160" zoomScaleSheetLayoutView="140" workbookViewId="0">
      <selection activeCell="A9" sqref="A9:F25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11" ht="56.65" customHeight="1">
      <c r="A1" s="230"/>
      <c r="B1" s="192"/>
      <c r="C1" s="192"/>
      <c r="D1" s="123"/>
      <c r="E1" s="272" t="s">
        <v>137</v>
      </c>
      <c r="F1" s="273"/>
    </row>
    <row r="2" spans="1:11" ht="15.75" customHeight="1">
      <c r="A2" s="274" t="s">
        <v>138</v>
      </c>
      <c r="B2" s="275"/>
      <c r="C2" s="275"/>
      <c r="D2" s="275"/>
      <c r="E2" s="275"/>
      <c r="F2" s="276"/>
    </row>
    <row r="3" spans="1:11" ht="9" customHeight="1">
      <c r="A3" s="262" t="s">
        <v>13</v>
      </c>
      <c r="B3" s="263"/>
      <c r="C3" s="263"/>
      <c r="D3" s="263"/>
      <c r="E3" s="263"/>
      <c r="F3" s="264"/>
    </row>
    <row r="4" spans="1:11" ht="9.75" customHeight="1">
      <c r="A4" s="262"/>
      <c r="B4" s="263"/>
      <c r="C4" s="263"/>
      <c r="D4" s="263"/>
      <c r="E4" s="263"/>
      <c r="F4" s="264"/>
    </row>
    <row r="5" spans="1:11" ht="10.5" customHeight="1">
      <c r="A5" s="114" t="s">
        <v>139</v>
      </c>
      <c r="B5" s="114"/>
      <c r="C5" s="114"/>
      <c r="D5" s="114"/>
      <c r="E5" s="114"/>
      <c r="F5" s="265"/>
    </row>
    <row r="6" spans="1:11" ht="10.5" customHeight="1">
      <c r="A6" s="114"/>
      <c r="B6" s="114"/>
      <c r="C6" s="114"/>
      <c r="D6" s="114"/>
      <c r="E6" s="114"/>
      <c r="F6" s="265"/>
    </row>
    <row r="7" spans="1:11" ht="10.5" customHeight="1">
      <c r="A7" s="114"/>
      <c r="B7" s="114"/>
      <c r="C7" s="114"/>
      <c r="D7" s="114"/>
      <c r="E7" s="114"/>
      <c r="F7" s="265"/>
    </row>
    <row r="8" spans="1:11" ht="21.75" customHeight="1">
      <c r="A8" s="114"/>
      <c r="B8" s="114"/>
      <c r="C8" s="114"/>
      <c r="D8" s="114"/>
      <c r="E8" s="114"/>
      <c r="F8" s="265"/>
    </row>
    <row r="9" spans="1:11" ht="9.75" customHeight="1">
      <c r="A9" s="262"/>
      <c r="B9" s="263"/>
      <c r="C9" s="263"/>
      <c r="D9" s="263"/>
      <c r="E9" s="263"/>
      <c r="F9" s="264"/>
      <c r="H9" s="261"/>
      <c r="I9" s="261"/>
      <c r="J9" s="261"/>
      <c r="K9" s="261"/>
    </row>
    <row r="10" spans="1:11" ht="9.75" customHeight="1">
      <c r="A10" s="262"/>
      <c r="B10" s="263"/>
      <c r="C10" s="263"/>
      <c r="D10" s="263"/>
      <c r="E10" s="263"/>
      <c r="F10" s="264"/>
      <c r="H10" s="261"/>
      <c r="I10" s="261"/>
      <c r="J10" s="261"/>
      <c r="K10" s="261"/>
    </row>
    <row r="11" spans="1:11" ht="9.75" customHeight="1">
      <c r="A11" s="262"/>
      <c r="B11" s="263"/>
      <c r="C11" s="263"/>
      <c r="D11" s="263"/>
      <c r="E11" s="263"/>
      <c r="F11" s="264"/>
      <c r="H11" s="261"/>
      <c r="I11" s="261"/>
      <c r="J11" s="261"/>
      <c r="K11" s="261"/>
    </row>
    <row r="12" spans="1:11" ht="9.75" customHeight="1">
      <c r="A12" s="262"/>
      <c r="B12" s="263"/>
      <c r="C12" s="263"/>
      <c r="D12" s="263"/>
      <c r="E12" s="263"/>
      <c r="F12" s="264"/>
      <c r="H12" s="261"/>
      <c r="I12" s="261"/>
      <c r="J12" s="261"/>
      <c r="K12" s="261"/>
    </row>
    <row r="13" spans="1:11" ht="9.75" customHeight="1">
      <c r="A13" s="262"/>
      <c r="B13" s="263"/>
      <c r="C13" s="263"/>
      <c r="D13" s="263"/>
      <c r="E13" s="263"/>
      <c r="F13" s="264"/>
      <c r="H13" s="261"/>
      <c r="I13" s="261"/>
      <c r="J13" s="261"/>
      <c r="K13" s="261"/>
    </row>
    <row r="14" spans="1:11" ht="9.75" customHeight="1">
      <c r="A14" s="262"/>
      <c r="B14" s="263"/>
      <c r="C14" s="263"/>
      <c r="D14" s="263"/>
      <c r="E14" s="263"/>
      <c r="F14" s="264"/>
      <c r="H14" s="261"/>
      <c r="I14" s="261"/>
      <c r="J14" s="261"/>
      <c r="K14" s="261"/>
    </row>
    <row r="15" spans="1:11" ht="9.75" customHeight="1">
      <c r="A15" s="262"/>
      <c r="B15" s="263"/>
      <c r="C15" s="263"/>
      <c r="D15" s="263"/>
      <c r="E15" s="263"/>
      <c r="F15" s="264"/>
      <c r="H15" s="261"/>
      <c r="I15" s="261"/>
      <c r="J15" s="261"/>
      <c r="K15" s="261"/>
    </row>
    <row r="16" spans="1:11" ht="9.75" customHeight="1">
      <c r="A16" s="262"/>
      <c r="B16" s="263"/>
      <c r="C16" s="263"/>
      <c r="D16" s="263"/>
      <c r="E16" s="263"/>
      <c r="F16" s="264"/>
      <c r="H16" s="261"/>
      <c r="I16" s="261"/>
      <c r="J16" s="261"/>
      <c r="K16" s="261"/>
    </row>
    <row r="17" spans="1:11" ht="9.75" customHeight="1">
      <c r="A17" s="262"/>
      <c r="B17" s="263"/>
      <c r="C17" s="263"/>
      <c r="D17" s="263"/>
      <c r="E17" s="263"/>
      <c r="F17" s="264"/>
      <c r="H17" s="261"/>
      <c r="I17" s="261"/>
      <c r="J17" s="261"/>
      <c r="K17" s="261"/>
    </row>
    <row r="18" spans="1:11" ht="9.75" customHeight="1">
      <c r="A18" s="262"/>
      <c r="B18" s="263"/>
      <c r="C18" s="263"/>
      <c r="D18" s="263"/>
      <c r="E18" s="263"/>
      <c r="F18" s="264"/>
      <c r="H18" s="261"/>
      <c r="I18" s="261"/>
      <c r="J18" s="261"/>
      <c r="K18" s="261"/>
    </row>
    <row r="19" spans="1:11" ht="9.75" customHeight="1">
      <c r="A19" s="262"/>
      <c r="B19" s="263"/>
      <c r="C19" s="263"/>
      <c r="D19" s="263"/>
      <c r="E19" s="263"/>
      <c r="F19" s="264"/>
      <c r="H19" s="261"/>
      <c r="I19" s="261"/>
      <c r="J19" s="261"/>
      <c r="K19" s="261"/>
    </row>
    <row r="20" spans="1:11" ht="9.75" customHeight="1">
      <c r="A20" s="262"/>
      <c r="B20" s="263"/>
      <c r="C20" s="263"/>
      <c r="D20" s="263"/>
      <c r="E20" s="263"/>
      <c r="F20" s="264"/>
    </row>
    <row r="21" spans="1:11" ht="9.75" customHeight="1">
      <c r="A21" s="262"/>
      <c r="B21" s="263"/>
      <c r="C21" s="263"/>
      <c r="D21" s="263"/>
      <c r="E21" s="263"/>
      <c r="F21" s="264"/>
    </row>
    <row r="22" spans="1:11" ht="9.75" customHeight="1">
      <c r="A22" s="262"/>
      <c r="B22" s="263"/>
      <c r="C22" s="263"/>
      <c r="D22" s="263"/>
      <c r="E22" s="263"/>
      <c r="F22" s="264"/>
    </row>
    <row r="23" spans="1:11" ht="9.75" customHeight="1">
      <c r="A23" s="262"/>
      <c r="B23" s="263"/>
      <c r="C23" s="263"/>
      <c r="D23" s="263"/>
      <c r="E23" s="263"/>
      <c r="F23" s="264"/>
    </row>
    <row r="24" spans="1:11" ht="9.75" customHeight="1">
      <c r="A24" s="262"/>
      <c r="B24" s="263"/>
      <c r="C24" s="263"/>
      <c r="D24" s="263"/>
      <c r="E24" s="263"/>
      <c r="F24" s="264"/>
    </row>
    <row r="25" spans="1:11" ht="174" customHeight="1">
      <c r="A25" s="262"/>
      <c r="B25" s="263"/>
      <c r="C25" s="263"/>
      <c r="D25" s="263"/>
      <c r="E25" s="263"/>
      <c r="F25" s="264"/>
    </row>
    <row r="26" spans="1:11" ht="9.75" customHeight="1">
      <c r="A26" s="262"/>
      <c r="B26" s="263"/>
      <c r="C26" s="263"/>
      <c r="D26" s="263"/>
      <c r="E26" s="263"/>
      <c r="F26" s="263"/>
      <c r="G26" s="263"/>
      <c r="H26" s="263"/>
      <c r="I26" s="263"/>
      <c r="J26" s="264"/>
    </row>
    <row r="27" spans="1:11" ht="10.5" customHeight="1">
      <c r="A27" s="262" t="s">
        <v>16</v>
      </c>
      <c r="B27" s="263"/>
      <c r="C27" s="263"/>
      <c r="D27" s="263"/>
      <c r="E27" s="263"/>
      <c r="F27" s="264"/>
    </row>
    <row r="28" spans="1:11" ht="9" customHeight="1">
      <c r="A28" s="262"/>
      <c r="B28" s="263"/>
      <c r="C28" s="263"/>
      <c r="D28" s="263"/>
      <c r="E28" s="263"/>
      <c r="F28" s="264"/>
    </row>
    <row r="29" spans="1:11" ht="9" customHeight="1">
      <c r="A29" s="262"/>
      <c r="B29" s="263"/>
      <c r="C29" s="263"/>
      <c r="D29" s="263"/>
      <c r="E29" s="263"/>
      <c r="F29" s="264"/>
    </row>
    <row r="30" spans="1:11" ht="9" customHeight="1">
      <c r="A30" s="262"/>
      <c r="B30" s="263"/>
      <c r="C30" s="263"/>
      <c r="D30" s="263"/>
      <c r="E30" s="263"/>
      <c r="F30" s="264"/>
    </row>
    <row r="31" spans="1:11" ht="10.5" customHeight="1">
      <c r="A31" s="262"/>
      <c r="B31" s="263"/>
      <c r="C31" s="263"/>
      <c r="D31" s="263"/>
      <c r="E31" s="263"/>
      <c r="F31" s="264"/>
    </row>
    <row r="32" spans="1:11" ht="12" customHeight="1">
      <c r="A32" s="10"/>
      <c r="B32" s="6"/>
      <c r="C32" s="6"/>
      <c r="D32" s="6"/>
      <c r="E32" s="6"/>
      <c r="F32" s="9"/>
    </row>
    <row r="33" spans="1:6" ht="17.25" customHeight="1">
      <c r="A33" s="266"/>
      <c r="B33" s="267"/>
      <c r="C33" s="267"/>
      <c r="D33" s="267"/>
      <c r="E33" s="267"/>
      <c r="F33" s="268"/>
    </row>
    <row r="34" spans="1:6" ht="30" customHeight="1">
      <c r="A34" s="269"/>
      <c r="B34" s="270"/>
      <c r="C34" s="270"/>
      <c r="D34" s="270"/>
      <c r="E34" s="270"/>
      <c r="F34" s="271"/>
    </row>
  </sheetData>
  <mergeCells count="16">
    <mergeCell ref="A1:D1"/>
    <mergeCell ref="A33:F33"/>
    <mergeCell ref="A34:F34"/>
    <mergeCell ref="A27:F27"/>
    <mergeCell ref="A28:F28"/>
    <mergeCell ref="A29:F29"/>
    <mergeCell ref="A30:F30"/>
    <mergeCell ref="A31:F31"/>
    <mergeCell ref="E1:F1"/>
    <mergeCell ref="A4:F4"/>
    <mergeCell ref="A2:F2"/>
    <mergeCell ref="H9:K19"/>
    <mergeCell ref="A3:F3"/>
    <mergeCell ref="A5:F8"/>
    <mergeCell ref="A9:F25"/>
    <mergeCell ref="A26:J26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F34"/>
  <sheetViews>
    <sheetView tabSelected="1" view="pageBreakPreview" topLeftCell="A3" zoomScale="148" zoomScaleNormal="160" zoomScaleSheetLayoutView="148" workbookViewId="0">
      <selection activeCell="F20" sqref="F20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6" ht="56.65" customHeight="1">
      <c r="A1" s="230"/>
      <c r="B1" s="192"/>
      <c r="C1" s="192"/>
      <c r="D1" s="123"/>
      <c r="E1" s="283" t="s">
        <v>140</v>
      </c>
      <c r="F1" s="284"/>
    </row>
    <row r="2" spans="1:6" ht="17.25" customHeight="1">
      <c r="A2" s="288"/>
      <c r="B2" s="288"/>
      <c r="C2" s="288"/>
      <c r="D2" s="288"/>
      <c r="E2" s="288"/>
      <c r="F2" s="88"/>
    </row>
    <row r="3" spans="1:6" ht="21" customHeight="1">
      <c r="A3" s="285" t="s">
        <v>141</v>
      </c>
      <c r="B3" s="286"/>
      <c r="C3" s="286"/>
      <c r="D3" s="286"/>
      <c r="E3" s="287"/>
      <c r="F3" s="90"/>
    </row>
    <row r="4" spans="1:6" ht="9.75" customHeight="1">
      <c r="A4" s="274" t="s">
        <v>142</v>
      </c>
      <c r="B4" s="275"/>
      <c r="C4" s="275"/>
      <c r="D4" s="275"/>
      <c r="E4" s="276"/>
    </row>
    <row r="5" spans="1:6" ht="9" customHeight="1">
      <c r="A5" s="262"/>
      <c r="B5" s="263"/>
      <c r="C5" s="263"/>
      <c r="D5" s="263"/>
      <c r="E5" s="264"/>
    </row>
    <row r="6" spans="1:6" ht="9.75" customHeight="1">
      <c r="A6" s="262"/>
      <c r="B6" s="263"/>
      <c r="C6" s="263"/>
      <c r="D6" s="263"/>
      <c r="E6" s="264"/>
    </row>
    <row r="7" spans="1:6" ht="10.5" customHeight="1">
      <c r="A7" s="262"/>
      <c r="B7" s="263"/>
      <c r="C7" s="263"/>
      <c r="D7" s="263"/>
      <c r="E7" s="264"/>
    </row>
    <row r="8" spans="1:6" ht="10.5" customHeight="1">
      <c r="A8" s="262"/>
      <c r="B8" s="263"/>
      <c r="C8" s="263"/>
      <c r="D8" s="263"/>
      <c r="E8" s="264"/>
    </row>
    <row r="9" spans="1:6" ht="10.5" customHeight="1">
      <c r="A9" s="262"/>
      <c r="B9" s="263"/>
      <c r="C9" s="263"/>
      <c r="D9" s="263"/>
      <c r="E9" s="264"/>
    </row>
    <row r="10" spans="1:6" ht="10.5" customHeight="1">
      <c r="A10" s="262"/>
      <c r="B10" s="263"/>
      <c r="C10" s="263"/>
      <c r="D10" s="263"/>
      <c r="E10" s="264"/>
    </row>
    <row r="11" spans="1:6" ht="9.75" customHeight="1">
      <c r="A11" s="262"/>
      <c r="B11" s="263"/>
      <c r="C11" s="263"/>
      <c r="D11" s="263"/>
      <c r="E11" s="264"/>
    </row>
    <row r="12" spans="1:6" ht="9.75" customHeight="1">
      <c r="A12" s="262"/>
      <c r="B12" s="263"/>
      <c r="C12" s="263"/>
      <c r="D12" s="263"/>
      <c r="E12" s="264"/>
    </row>
    <row r="13" spans="1:6" ht="9.75" customHeight="1">
      <c r="A13" s="262"/>
      <c r="B13" s="263"/>
      <c r="C13" s="263"/>
      <c r="D13" s="263"/>
      <c r="E13" s="264"/>
    </row>
    <row r="14" spans="1:6" ht="9.75" customHeight="1">
      <c r="A14" s="262"/>
      <c r="B14" s="263"/>
      <c r="C14" s="263"/>
      <c r="D14" s="263"/>
      <c r="E14" s="264"/>
    </row>
    <row r="15" spans="1:6" ht="9.75" customHeight="1">
      <c r="A15" s="262"/>
      <c r="B15" s="263"/>
      <c r="C15" s="263"/>
      <c r="D15" s="263"/>
      <c r="E15" s="264"/>
    </row>
    <row r="16" spans="1:6" ht="9.75" customHeight="1">
      <c r="A16" s="262"/>
      <c r="B16" s="263"/>
      <c r="C16" s="263"/>
      <c r="D16" s="263"/>
      <c r="E16" s="264"/>
    </row>
    <row r="17" spans="1:5" ht="9.75" customHeight="1">
      <c r="A17" s="262"/>
      <c r="B17" s="263"/>
      <c r="C17" s="263"/>
      <c r="D17" s="263"/>
      <c r="E17" s="264"/>
    </row>
    <row r="18" spans="1:5" ht="9.75" customHeight="1">
      <c r="A18" s="262"/>
      <c r="B18" s="263"/>
      <c r="C18" s="263"/>
      <c r="D18" s="263"/>
      <c r="E18" s="264"/>
    </row>
    <row r="19" spans="1:5" ht="9.75" customHeight="1">
      <c r="A19" s="262"/>
      <c r="B19" s="263"/>
      <c r="C19" s="263"/>
      <c r="D19" s="263"/>
      <c r="E19" s="264"/>
    </row>
    <row r="20" spans="1:5" ht="9.75" customHeight="1">
      <c r="A20" s="262"/>
      <c r="B20" s="263"/>
      <c r="C20" s="263"/>
      <c r="D20" s="263"/>
      <c r="E20" s="264"/>
    </row>
    <row r="21" spans="1:5" ht="9.75" customHeight="1">
      <c r="A21" s="262"/>
      <c r="B21" s="263"/>
      <c r="C21" s="263"/>
      <c r="D21" s="263"/>
      <c r="E21" s="264"/>
    </row>
    <row r="22" spans="1:5" ht="9.75" customHeight="1">
      <c r="A22" s="262" t="s">
        <v>143</v>
      </c>
      <c r="B22" s="263"/>
      <c r="C22" s="263"/>
      <c r="D22" s="263"/>
      <c r="E22" s="264"/>
    </row>
    <row r="23" spans="1:5" ht="9.75" customHeight="1">
      <c r="A23" s="262"/>
      <c r="B23" s="263"/>
      <c r="C23" s="263"/>
      <c r="D23" s="263"/>
      <c r="E23" s="264"/>
    </row>
    <row r="24" spans="1:5" ht="9.75" customHeight="1">
      <c r="A24" s="262"/>
      <c r="B24" s="263"/>
      <c r="C24" s="263"/>
      <c r="D24" s="263"/>
      <c r="E24" s="264"/>
    </row>
    <row r="25" spans="1:5" ht="9.75" customHeight="1">
      <c r="A25" s="262"/>
      <c r="B25" s="263"/>
      <c r="C25" s="263"/>
      <c r="D25" s="263"/>
      <c r="E25" s="264"/>
    </row>
    <row r="26" spans="1:5" ht="9.75" customHeight="1">
      <c r="A26" s="262"/>
      <c r="B26" s="263"/>
      <c r="C26" s="263"/>
      <c r="D26" s="263"/>
      <c r="E26" s="264"/>
    </row>
    <row r="27" spans="1:5" ht="10.5" customHeight="1">
      <c r="A27" s="262"/>
      <c r="B27" s="263"/>
      <c r="C27" s="263"/>
      <c r="D27" s="263"/>
      <c r="E27" s="264"/>
    </row>
    <row r="28" spans="1:5" ht="9" customHeight="1">
      <c r="A28" s="262"/>
      <c r="B28" s="263"/>
      <c r="C28" s="263"/>
      <c r="D28" s="263"/>
      <c r="E28" s="264"/>
    </row>
    <row r="29" spans="1:5" ht="9" customHeight="1">
      <c r="A29" s="262"/>
      <c r="B29" s="263"/>
      <c r="C29" s="263"/>
      <c r="D29" s="263"/>
      <c r="E29" s="264"/>
    </row>
    <row r="30" spans="1:5" ht="9" customHeight="1">
      <c r="A30" s="262"/>
      <c r="B30" s="263"/>
      <c r="C30" s="263"/>
      <c r="D30" s="263"/>
      <c r="E30" s="264"/>
    </row>
    <row r="31" spans="1:5" ht="10.5" customHeight="1">
      <c r="A31" s="280"/>
      <c r="B31" s="281"/>
      <c r="C31" s="281"/>
      <c r="D31" s="281"/>
      <c r="E31" s="282"/>
    </row>
    <row r="32" spans="1:5" ht="12" customHeight="1">
      <c r="A32" s="277"/>
      <c r="B32" s="278"/>
      <c r="C32" s="278"/>
      <c r="D32" s="278"/>
      <c r="E32" s="278"/>
    </row>
    <row r="33" spans="1:6" ht="17.25" customHeight="1">
      <c r="A33" s="267"/>
      <c r="B33" s="267"/>
      <c r="C33" s="267"/>
      <c r="D33" s="267"/>
      <c r="E33" s="267"/>
      <c r="F33" s="267"/>
    </row>
    <row r="34" spans="1:6" ht="30" customHeight="1">
      <c r="A34" s="279"/>
      <c r="B34" s="279"/>
      <c r="C34" s="279"/>
      <c r="D34" s="279"/>
      <c r="E34" s="279"/>
      <c r="F34" s="279"/>
    </row>
  </sheetData>
  <mergeCells count="10">
    <mergeCell ref="A1:D1"/>
    <mergeCell ref="A32:E32"/>
    <mergeCell ref="A33:F33"/>
    <mergeCell ref="A34:F34"/>
    <mergeCell ref="A22:E22"/>
    <mergeCell ref="A4:E21"/>
    <mergeCell ref="A23:E31"/>
    <mergeCell ref="E1:F1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6"/>
  <sheetViews>
    <sheetView view="pageBreakPreview" topLeftCell="A2" zoomScale="148" zoomScaleNormal="160" zoomScaleSheetLayoutView="148" workbookViewId="0">
      <selection activeCell="F13" sqref="F1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6" ht="56.65" customHeight="1">
      <c r="A1" s="230"/>
      <c r="B1" s="192"/>
      <c r="C1" s="192"/>
      <c r="D1" s="123"/>
      <c r="E1" s="7" t="s">
        <v>144</v>
      </c>
    </row>
    <row r="2" spans="1:6" ht="23.25" customHeight="1">
      <c r="A2" s="285" t="s">
        <v>145</v>
      </c>
      <c r="B2" s="286"/>
      <c r="C2" s="286"/>
      <c r="D2" s="286"/>
      <c r="E2" s="286"/>
      <c r="F2" s="89"/>
    </row>
    <row r="3" spans="1:6" ht="9.75" customHeight="1">
      <c r="A3" s="274" t="s">
        <v>142</v>
      </c>
      <c r="B3" s="275"/>
      <c r="C3" s="275"/>
      <c r="D3" s="275"/>
      <c r="E3" s="276"/>
    </row>
    <row r="4" spans="1:6" ht="9" customHeight="1">
      <c r="A4" s="262"/>
      <c r="B4" s="263"/>
      <c r="C4" s="263"/>
      <c r="D4" s="263"/>
      <c r="E4" s="264"/>
    </row>
    <row r="5" spans="1:6" ht="9.75" customHeight="1">
      <c r="A5" s="262"/>
      <c r="B5" s="263"/>
      <c r="C5" s="263"/>
      <c r="D5" s="263"/>
      <c r="E5" s="264"/>
    </row>
    <row r="6" spans="1:6" ht="10.5" customHeight="1">
      <c r="A6" s="262"/>
      <c r="B6" s="263"/>
      <c r="C6" s="263"/>
      <c r="D6" s="263"/>
      <c r="E6" s="264"/>
    </row>
    <row r="7" spans="1:6" ht="10.5" customHeight="1">
      <c r="A7" s="262"/>
      <c r="B7" s="263"/>
      <c r="C7" s="263"/>
      <c r="D7" s="263"/>
      <c r="E7" s="264"/>
    </row>
    <row r="8" spans="1:6" ht="10.5" customHeight="1">
      <c r="A8" s="262"/>
      <c r="B8" s="263"/>
      <c r="C8" s="263"/>
      <c r="D8" s="263"/>
      <c r="E8" s="264"/>
    </row>
    <row r="9" spans="1:6" ht="10.5" customHeight="1">
      <c r="A9" s="262"/>
      <c r="B9" s="263"/>
      <c r="C9" s="263"/>
      <c r="D9" s="263"/>
      <c r="E9" s="264"/>
    </row>
    <row r="10" spans="1:6" ht="9.75" customHeight="1">
      <c r="A10" s="262"/>
      <c r="B10" s="263"/>
      <c r="C10" s="263"/>
      <c r="D10" s="263"/>
      <c r="E10" s="264"/>
    </row>
    <row r="11" spans="1:6" ht="9.75" customHeight="1">
      <c r="A11" s="262"/>
      <c r="B11" s="263"/>
      <c r="C11" s="263"/>
      <c r="D11" s="263"/>
      <c r="E11" s="264"/>
    </row>
    <row r="12" spans="1:6" ht="9.75" customHeight="1">
      <c r="A12" s="262"/>
      <c r="B12" s="263"/>
      <c r="C12" s="263"/>
      <c r="D12" s="263"/>
      <c r="E12" s="264"/>
    </row>
    <row r="13" spans="1:6" ht="9.75" customHeight="1">
      <c r="A13" s="262"/>
      <c r="B13" s="263"/>
      <c r="C13" s="263"/>
      <c r="D13" s="263"/>
      <c r="E13" s="264"/>
    </row>
    <row r="14" spans="1:6" ht="9.75" customHeight="1">
      <c r="A14" s="262"/>
      <c r="B14" s="263"/>
      <c r="C14" s="263"/>
      <c r="D14" s="263"/>
      <c r="E14" s="264"/>
    </row>
    <row r="15" spans="1:6" ht="9.75" customHeight="1">
      <c r="A15" s="262"/>
      <c r="B15" s="263"/>
      <c r="C15" s="263"/>
      <c r="D15" s="263"/>
      <c r="E15" s="264"/>
    </row>
    <row r="16" spans="1:6" ht="9.75" customHeight="1">
      <c r="A16" s="262"/>
      <c r="B16" s="263"/>
      <c r="C16" s="263"/>
      <c r="D16" s="263"/>
      <c r="E16" s="264"/>
    </row>
    <row r="17" spans="1:5" ht="9.75" customHeight="1">
      <c r="A17" s="262"/>
      <c r="B17" s="263"/>
      <c r="C17" s="263"/>
      <c r="D17" s="263"/>
      <c r="E17" s="264"/>
    </row>
    <row r="18" spans="1:5" ht="9.75" customHeight="1">
      <c r="A18" s="262"/>
      <c r="B18" s="263"/>
      <c r="C18" s="263"/>
      <c r="D18" s="263"/>
      <c r="E18" s="264"/>
    </row>
    <row r="19" spans="1:5" ht="9.75" customHeight="1">
      <c r="A19" s="262"/>
      <c r="B19" s="263"/>
      <c r="C19" s="263"/>
      <c r="D19" s="263"/>
      <c r="E19" s="264"/>
    </row>
    <row r="20" spans="1:5" ht="9.75" customHeight="1">
      <c r="A20" s="262"/>
      <c r="B20" s="263"/>
      <c r="C20" s="263"/>
      <c r="D20" s="263"/>
      <c r="E20" s="264"/>
    </row>
    <row r="21" spans="1:5" ht="9.75" customHeight="1">
      <c r="A21" s="262"/>
      <c r="B21" s="263"/>
      <c r="C21" s="263"/>
      <c r="D21" s="263"/>
      <c r="E21" s="264"/>
    </row>
    <row r="22" spans="1:5" ht="9.75" customHeight="1">
      <c r="A22" s="262" t="s">
        <v>146</v>
      </c>
      <c r="B22" s="263"/>
      <c r="C22" s="263"/>
      <c r="D22" s="263"/>
      <c r="E22" s="264"/>
    </row>
    <row r="23" spans="1:5" ht="9.75" customHeight="1">
      <c r="A23" s="262"/>
      <c r="B23" s="263"/>
      <c r="C23" s="263"/>
      <c r="D23" s="263"/>
      <c r="E23" s="264"/>
    </row>
    <row r="24" spans="1:5" ht="9.75" customHeight="1">
      <c r="A24" s="262"/>
      <c r="B24" s="263"/>
      <c r="C24" s="263"/>
      <c r="D24" s="263"/>
      <c r="E24" s="264"/>
    </row>
    <row r="25" spans="1:5" ht="9.75" customHeight="1">
      <c r="A25" s="262"/>
      <c r="B25" s="263"/>
      <c r="C25" s="263"/>
      <c r="D25" s="263"/>
      <c r="E25" s="264"/>
    </row>
    <row r="26" spans="1:5" ht="9.75" customHeight="1">
      <c r="A26" s="262"/>
      <c r="B26" s="263"/>
      <c r="C26" s="263"/>
      <c r="D26" s="263"/>
      <c r="E26" s="264"/>
    </row>
    <row r="27" spans="1:5" ht="10.5" customHeight="1">
      <c r="A27" s="262"/>
      <c r="B27" s="263"/>
      <c r="C27" s="263"/>
      <c r="D27" s="263"/>
      <c r="E27" s="264"/>
    </row>
    <row r="28" spans="1:5" ht="9" customHeight="1">
      <c r="A28" s="262"/>
      <c r="B28" s="263"/>
      <c r="C28" s="263"/>
      <c r="D28" s="263"/>
      <c r="E28" s="264"/>
    </row>
    <row r="29" spans="1:5" ht="9" customHeight="1">
      <c r="A29" s="262"/>
      <c r="B29" s="263"/>
      <c r="C29" s="263"/>
      <c r="D29" s="263"/>
      <c r="E29" s="264"/>
    </row>
    <row r="30" spans="1:5" ht="9" customHeight="1">
      <c r="A30" s="262"/>
      <c r="B30" s="263"/>
      <c r="C30" s="263"/>
      <c r="D30" s="263"/>
      <c r="E30" s="264"/>
    </row>
    <row r="31" spans="1:5" ht="9" customHeight="1">
      <c r="A31" s="262"/>
      <c r="B31" s="263"/>
      <c r="C31" s="263"/>
      <c r="D31" s="263"/>
      <c r="E31" s="264"/>
    </row>
    <row r="32" spans="1:5" ht="9" customHeight="1">
      <c r="A32" s="262"/>
      <c r="B32" s="263"/>
      <c r="C32" s="263"/>
      <c r="D32" s="263"/>
      <c r="E32" s="264"/>
    </row>
    <row r="33" spans="1:6" ht="10.5" customHeight="1">
      <c r="A33" s="280"/>
      <c r="B33" s="281"/>
      <c r="C33" s="281"/>
      <c r="D33" s="281"/>
      <c r="E33" s="282"/>
    </row>
    <row r="34" spans="1:6" ht="12" customHeight="1">
      <c r="A34" s="277"/>
      <c r="B34" s="278"/>
      <c r="C34" s="278"/>
      <c r="D34" s="278"/>
      <c r="E34" s="278"/>
    </row>
    <row r="35" spans="1:6" ht="17.25" customHeight="1">
      <c r="A35" s="267"/>
      <c r="B35" s="267"/>
      <c r="C35" s="267"/>
      <c r="D35" s="267"/>
      <c r="E35" s="267"/>
      <c r="F35" s="267"/>
    </row>
    <row r="36" spans="1:6" ht="30" customHeight="1">
      <c r="A36" s="279"/>
      <c r="B36" s="279"/>
      <c r="C36" s="279"/>
      <c r="D36" s="279"/>
      <c r="E36" s="279"/>
      <c r="F36" s="279"/>
    </row>
  </sheetData>
  <mergeCells count="8">
    <mergeCell ref="A36:F36"/>
    <mergeCell ref="A23:E33"/>
    <mergeCell ref="A1:D1"/>
    <mergeCell ref="A3:E21"/>
    <mergeCell ref="A22:E22"/>
    <mergeCell ref="A34:E34"/>
    <mergeCell ref="A35:F35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4477B-09F7-4BC5-AFC3-CC451192F10D}">
  <dimension ref="A1:F37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6" ht="56.65" customHeight="1">
      <c r="A1" s="289"/>
      <c r="B1" s="289"/>
      <c r="C1" s="289"/>
      <c r="D1" s="289"/>
      <c r="E1" s="78" t="s">
        <v>147</v>
      </c>
    </row>
    <row r="2" spans="1:6" ht="20.25" customHeight="1">
      <c r="A2" s="290" t="s">
        <v>148</v>
      </c>
      <c r="B2" s="291"/>
      <c r="C2" s="291"/>
      <c r="D2" s="291"/>
      <c r="E2" s="292"/>
    </row>
    <row r="3" spans="1:6" ht="9.75" customHeight="1">
      <c r="A3" s="79"/>
      <c r="B3" s="80"/>
      <c r="C3" s="80"/>
      <c r="D3" s="80"/>
      <c r="E3" s="81"/>
    </row>
    <row r="4" spans="1:6" ht="9.75" customHeight="1">
      <c r="A4" s="82"/>
      <c r="B4" s="75"/>
      <c r="C4" s="75"/>
      <c r="D4" s="75"/>
      <c r="E4" s="83"/>
    </row>
    <row r="5" spans="1:6" ht="9.75" customHeight="1">
      <c r="A5" s="8" t="s">
        <v>142</v>
      </c>
      <c r="B5" s="5"/>
      <c r="C5" s="5"/>
      <c r="D5" s="5"/>
      <c r="E5" s="84" t="s">
        <v>149</v>
      </c>
    </row>
    <row r="6" spans="1:6" ht="9" customHeight="1">
      <c r="A6" s="8"/>
      <c r="B6" s="5"/>
      <c r="C6" s="5"/>
      <c r="D6" s="5"/>
      <c r="E6" s="84"/>
    </row>
    <row r="7" spans="1:6" ht="9.75" customHeight="1">
      <c r="A7" s="8"/>
      <c r="B7" s="5"/>
      <c r="C7" s="5"/>
      <c r="D7" s="5"/>
      <c r="E7" s="84"/>
      <c r="F7" s="91"/>
    </row>
    <row r="8" spans="1:6" ht="10.5" customHeight="1">
      <c r="A8" s="8"/>
      <c r="B8" s="5"/>
      <c r="C8" s="5"/>
      <c r="D8" s="5" t="s">
        <v>150</v>
      </c>
      <c r="E8" s="84"/>
    </row>
    <row r="9" spans="1:6" ht="10.5" customHeight="1">
      <c r="A9" s="8"/>
      <c r="B9" s="5"/>
      <c r="C9" s="5"/>
      <c r="D9" s="5"/>
      <c r="E9" s="84" t="s">
        <v>151</v>
      </c>
    </row>
    <row r="10" spans="1:6" ht="10.5" customHeight="1">
      <c r="A10" s="8"/>
      <c r="B10" s="5"/>
      <c r="C10" s="5"/>
      <c r="D10" s="5"/>
      <c r="E10" s="84"/>
    </row>
    <row r="11" spans="1:6" ht="10.5" customHeight="1">
      <c r="A11" s="8"/>
      <c r="B11" s="5"/>
      <c r="C11" s="5"/>
      <c r="D11" s="5"/>
      <c r="E11" s="84"/>
    </row>
    <row r="12" spans="1:6" ht="9.75" customHeight="1">
      <c r="A12" s="8"/>
      <c r="B12" s="5"/>
      <c r="C12" s="5"/>
      <c r="D12" s="5" t="s">
        <v>152</v>
      </c>
      <c r="E12" s="9"/>
    </row>
    <row r="13" spans="1:6" ht="9.75" customHeight="1">
      <c r="A13" s="8"/>
      <c r="B13" s="5"/>
      <c r="C13" s="5"/>
      <c r="D13" s="5"/>
      <c r="E13" s="84"/>
    </row>
    <row r="14" spans="1:6" ht="9.75" customHeight="1">
      <c r="A14" s="8"/>
      <c r="B14" s="5"/>
      <c r="C14" s="5"/>
      <c r="D14" s="5"/>
      <c r="E14" s="84"/>
    </row>
    <row r="15" spans="1:6" ht="9.75" customHeight="1">
      <c r="A15" s="8"/>
      <c r="B15" s="5"/>
      <c r="C15" s="5"/>
      <c r="D15" s="5"/>
      <c r="E15" s="84"/>
    </row>
    <row r="16" spans="1:6" ht="9.75" customHeight="1">
      <c r="A16" s="8"/>
      <c r="B16" s="5"/>
      <c r="C16" s="5"/>
      <c r="D16" s="5"/>
      <c r="E16" s="84"/>
    </row>
    <row r="17" spans="1:5" ht="9.75" customHeight="1">
      <c r="A17" s="8"/>
      <c r="B17" s="5"/>
      <c r="C17" s="5"/>
      <c r="D17" s="5"/>
      <c r="E17" s="84"/>
    </row>
    <row r="18" spans="1:5" ht="9.75" customHeight="1">
      <c r="A18" s="8"/>
      <c r="B18" s="5"/>
      <c r="C18" s="5"/>
      <c r="D18" s="5"/>
      <c r="E18" s="84"/>
    </row>
    <row r="19" spans="1:5" ht="9.75" customHeight="1">
      <c r="A19" s="8"/>
      <c r="B19" s="5"/>
      <c r="C19" s="5"/>
      <c r="D19" s="5"/>
      <c r="E19" s="84"/>
    </row>
    <row r="20" spans="1:5" ht="9.75" customHeight="1">
      <c r="A20" s="8"/>
      <c r="B20" s="5"/>
      <c r="C20" s="5"/>
      <c r="D20" s="5"/>
      <c r="E20" s="84"/>
    </row>
    <row r="21" spans="1:5" ht="9.75" customHeight="1">
      <c r="A21" s="8"/>
      <c r="B21" s="5"/>
      <c r="C21" s="5"/>
      <c r="D21" s="5"/>
      <c r="E21" s="84"/>
    </row>
    <row r="22" spans="1:5" ht="9.75" customHeight="1">
      <c r="A22" s="8"/>
      <c r="B22" s="5"/>
      <c r="C22" s="5"/>
      <c r="D22" s="5" t="s">
        <v>153</v>
      </c>
      <c r="E22" s="84"/>
    </row>
    <row r="23" spans="1:5" ht="9.75" customHeight="1">
      <c r="A23" s="8"/>
      <c r="B23" s="5"/>
      <c r="C23" s="5"/>
      <c r="D23" s="5"/>
      <c r="E23" s="84"/>
    </row>
    <row r="24" spans="1:5" ht="9.75" customHeight="1">
      <c r="A24" s="85"/>
      <c r="B24" s="86"/>
      <c r="C24" s="86"/>
      <c r="D24" s="86"/>
      <c r="E24" s="87"/>
    </row>
    <row r="25" spans="1:5" ht="9.75" customHeight="1">
      <c r="A25" s="274" t="s">
        <v>154</v>
      </c>
      <c r="B25" s="275"/>
      <c r="C25" s="275"/>
      <c r="D25" s="275"/>
      <c r="E25" s="276"/>
    </row>
    <row r="26" spans="1:5" ht="9.75" customHeight="1">
      <c r="A26" s="8"/>
      <c r="B26" s="5"/>
      <c r="C26" s="5"/>
      <c r="D26" s="5"/>
      <c r="E26" s="84"/>
    </row>
    <row r="27" spans="1:5" ht="9.75" customHeight="1">
      <c r="A27" s="8"/>
      <c r="B27" s="5"/>
      <c r="C27" s="5"/>
      <c r="D27" s="5"/>
      <c r="E27" s="84"/>
    </row>
    <row r="28" spans="1:5" ht="9.75" customHeight="1">
      <c r="A28" s="8"/>
      <c r="B28" s="5"/>
      <c r="C28" s="5"/>
      <c r="D28" s="5"/>
      <c r="E28" s="84"/>
    </row>
    <row r="29" spans="1:5" ht="9.75" customHeight="1">
      <c r="A29" s="8"/>
      <c r="B29" s="5"/>
      <c r="C29" s="5"/>
      <c r="D29" s="5"/>
      <c r="E29" s="84"/>
    </row>
    <row r="30" spans="1:5" ht="10.5" customHeight="1">
      <c r="A30" s="8"/>
      <c r="B30" s="5"/>
      <c r="C30" s="5"/>
      <c r="D30" s="5"/>
      <c r="E30" s="84"/>
    </row>
    <row r="31" spans="1:5" ht="9" customHeight="1">
      <c r="A31" s="8"/>
      <c r="B31" s="5"/>
      <c r="C31" s="5"/>
      <c r="D31" s="5"/>
      <c r="E31" s="84"/>
    </row>
    <row r="32" spans="1:5" ht="9" customHeight="1">
      <c r="A32" s="8"/>
      <c r="B32" s="5"/>
      <c r="C32" s="5"/>
      <c r="D32" s="5"/>
      <c r="E32" s="84"/>
    </row>
    <row r="33" spans="1:6" ht="9" customHeight="1">
      <c r="A33" s="8"/>
      <c r="B33" s="5"/>
      <c r="C33" s="5"/>
      <c r="D33" s="5"/>
      <c r="E33" s="84"/>
    </row>
    <row r="34" spans="1:6" ht="10.5" customHeight="1">
      <c r="A34" s="85"/>
      <c r="B34" s="86"/>
      <c r="C34" s="86"/>
      <c r="D34" s="86"/>
      <c r="E34" s="87"/>
    </row>
    <row r="35" spans="1:6" ht="12" customHeight="1">
      <c r="A35" s="277"/>
      <c r="B35" s="278"/>
      <c r="C35" s="278"/>
      <c r="D35" s="278"/>
      <c r="E35" s="278"/>
    </row>
    <row r="36" spans="1:6" ht="17.25" customHeight="1">
      <c r="A36" s="267"/>
      <c r="B36" s="267"/>
      <c r="C36" s="267"/>
      <c r="D36" s="267"/>
      <c r="E36" s="267"/>
      <c r="F36" s="267"/>
    </row>
    <row r="37" spans="1:6" ht="30" customHeight="1">
      <c r="A37" s="279"/>
      <c r="B37" s="279"/>
      <c r="C37" s="279"/>
      <c r="D37" s="279"/>
      <c r="E37" s="279"/>
      <c r="F37" s="279"/>
    </row>
  </sheetData>
  <mergeCells count="6">
    <mergeCell ref="A1:D1"/>
    <mergeCell ref="A25:E25"/>
    <mergeCell ref="A35:E35"/>
    <mergeCell ref="A36:F36"/>
    <mergeCell ref="A37:F37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BFD83-9A46-478B-AD24-6D9EDBC2D722}">
  <dimension ref="A1:I44"/>
  <sheetViews>
    <sheetView view="pageBreakPreview" topLeftCell="E6" zoomScale="148" zoomScaleNormal="160" zoomScaleSheetLayoutView="148" workbookViewId="0">
      <selection activeCell="G29" sqref="G29"/>
    </sheetView>
  </sheetViews>
  <sheetFormatPr baseColWidth="10" defaultColWidth="8.83203125" defaultRowHeight="12.75"/>
  <cols>
    <col min="1" max="1" width="0.1640625" hidden="1" customWidth="1"/>
    <col min="2" max="2" width="1.5" hidden="1" customWidth="1"/>
    <col min="3" max="3" width="1.1640625" hidden="1" customWidth="1"/>
    <col min="4" max="4" width="11.5" hidden="1" customWidth="1"/>
    <col min="5" max="5" width="95.1640625" customWidth="1"/>
    <col min="6" max="6" width="13.1640625" customWidth="1"/>
  </cols>
  <sheetData>
    <row r="1" spans="1:9" ht="56.65" customHeight="1">
      <c r="A1" s="230"/>
      <c r="B1" s="192"/>
      <c r="C1" s="192"/>
      <c r="D1" s="123"/>
      <c r="E1" s="7" t="s">
        <v>155</v>
      </c>
    </row>
    <row r="2" spans="1:9" ht="19.5" customHeight="1" thickBot="1">
      <c r="A2" s="75"/>
      <c r="B2" s="75"/>
      <c r="C2" s="75"/>
      <c r="D2" s="75"/>
      <c r="E2" s="94" t="s">
        <v>156</v>
      </c>
      <c r="F2" s="92"/>
      <c r="G2" s="92"/>
      <c r="H2" s="92"/>
      <c r="I2" s="92"/>
    </row>
    <row r="3" spans="1:9" ht="15" customHeight="1" thickBot="1">
      <c r="A3" s="11" t="s">
        <v>142</v>
      </c>
      <c r="B3" s="12"/>
      <c r="C3" s="12"/>
      <c r="D3" s="12"/>
      <c r="E3" s="93" t="s">
        <v>157</v>
      </c>
    </row>
    <row r="4" spans="1:9" ht="168" customHeight="1" thickBot="1">
      <c r="A4" s="14" t="s">
        <v>142</v>
      </c>
      <c r="B4" s="5"/>
      <c r="C4" s="5"/>
      <c r="D4" s="5"/>
      <c r="E4" s="13"/>
    </row>
    <row r="5" spans="1:9" ht="27.75" customHeight="1" thickBot="1">
      <c r="A5" s="11" t="s">
        <v>142</v>
      </c>
      <c r="B5" s="12"/>
      <c r="C5" s="12"/>
      <c r="D5" s="12"/>
      <c r="E5" s="43" t="s">
        <v>158</v>
      </c>
      <c r="F5" s="5"/>
      <c r="G5" s="5"/>
      <c r="H5" s="5"/>
      <c r="I5" s="5"/>
    </row>
    <row r="6" spans="1:9" ht="137.25" customHeight="1" thickBot="1">
      <c r="A6" s="14" t="s">
        <v>142</v>
      </c>
      <c r="B6" s="5"/>
      <c r="C6" s="5"/>
      <c r="D6" s="5"/>
      <c r="E6" s="44"/>
      <c r="F6" s="70"/>
      <c r="G6" s="70"/>
      <c r="H6" s="70"/>
      <c r="I6" s="70"/>
    </row>
    <row r="7" spans="1:9" ht="22.5" customHeight="1" thickBot="1">
      <c r="A7" s="14" t="s">
        <v>142</v>
      </c>
      <c r="B7" s="5"/>
      <c r="C7" s="5"/>
      <c r="D7" s="5"/>
      <c r="E7" s="43" t="s">
        <v>159</v>
      </c>
      <c r="F7" s="5"/>
      <c r="G7" s="5"/>
      <c r="H7" s="5"/>
      <c r="I7" s="5"/>
    </row>
    <row r="8" spans="1:9" ht="144.75" customHeight="1" thickBot="1">
      <c r="A8" s="14"/>
      <c r="B8" s="5"/>
      <c r="C8" s="5"/>
      <c r="D8" s="5"/>
      <c r="E8" s="43"/>
      <c r="F8" s="5"/>
      <c r="G8" s="5"/>
      <c r="H8" s="5"/>
      <c r="I8" s="5"/>
    </row>
    <row r="9" spans="1:9" ht="17.25" customHeight="1" thickBot="1">
      <c r="A9" s="14"/>
      <c r="B9" s="5"/>
      <c r="C9" s="5"/>
      <c r="D9" s="5"/>
      <c r="E9" s="73" t="s">
        <v>160</v>
      </c>
      <c r="F9" s="71"/>
      <c r="G9" s="71"/>
      <c r="H9" s="71"/>
      <c r="I9" s="71"/>
    </row>
    <row r="10" spans="1:9" ht="157.5" customHeight="1" thickBot="1">
      <c r="A10" s="14" t="s">
        <v>142</v>
      </c>
      <c r="B10" s="5"/>
      <c r="C10" s="5"/>
      <c r="D10" s="5"/>
      <c r="E10" s="43"/>
    </row>
    <row r="11" spans="1:9" ht="29.25" customHeight="1">
      <c r="A11" s="14" t="s">
        <v>142</v>
      </c>
      <c r="B11" s="5"/>
      <c r="C11" s="5"/>
      <c r="D11" s="5"/>
      <c r="E11" s="74" t="s">
        <v>161</v>
      </c>
      <c r="F11" s="71"/>
      <c r="G11" s="71"/>
      <c r="H11" s="71"/>
      <c r="I11" s="71"/>
    </row>
    <row r="12" spans="1:9" ht="9.75" customHeight="1">
      <c r="A12" s="293" t="s">
        <v>162</v>
      </c>
      <c r="B12" s="275"/>
      <c r="C12" s="275"/>
      <c r="D12" s="275"/>
      <c r="E12" s="294"/>
    </row>
    <row r="13" spans="1:9" ht="9.75" customHeight="1">
      <c r="A13" s="295"/>
      <c r="B13" s="263"/>
      <c r="C13" s="263"/>
      <c r="D13" s="263"/>
      <c r="E13" s="294"/>
    </row>
    <row r="14" spans="1:9" ht="9.75" customHeight="1">
      <c r="A14" s="295"/>
      <c r="B14" s="263"/>
      <c r="C14" s="263"/>
      <c r="D14" s="263"/>
      <c r="E14" s="294"/>
    </row>
    <row r="15" spans="1:9" ht="147" customHeight="1">
      <c r="A15" s="295"/>
      <c r="B15" s="263"/>
      <c r="C15" s="263"/>
      <c r="D15" s="263"/>
      <c r="E15" s="294"/>
    </row>
    <row r="16" spans="1:9" ht="9.75" hidden="1" customHeight="1">
      <c r="A16" s="295"/>
      <c r="B16" s="263"/>
      <c r="C16" s="263"/>
      <c r="D16" s="263"/>
      <c r="E16" s="294"/>
      <c r="G16" t="s">
        <v>163</v>
      </c>
    </row>
    <row r="17" spans="1:9" ht="9.75" hidden="1" customHeight="1">
      <c r="A17" s="295"/>
      <c r="B17" s="263"/>
      <c r="C17" s="263"/>
      <c r="D17" s="263"/>
      <c r="E17" s="294"/>
    </row>
    <row r="18" spans="1:9" ht="9.75" hidden="1" customHeight="1">
      <c r="A18" s="295"/>
      <c r="B18" s="263"/>
      <c r="C18" s="263"/>
      <c r="D18" s="263"/>
      <c r="E18" s="294"/>
    </row>
    <row r="19" spans="1:9" ht="9.75" hidden="1" customHeight="1">
      <c r="A19" s="295"/>
      <c r="B19" s="263"/>
      <c r="C19" s="263"/>
      <c r="D19" s="263"/>
      <c r="E19" s="294"/>
    </row>
    <row r="20" spans="1:9" ht="9.75" hidden="1" customHeight="1">
      <c r="A20" s="295"/>
      <c r="B20" s="263"/>
      <c r="C20" s="263"/>
      <c r="D20" s="263"/>
      <c r="E20" s="294"/>
    </row>
    <row r="21" spans="1:9" ht="9.75" hidden="1" customHeight="1">
      <c r="A21" s="295"/>
      <c r="B21" s="263"/>
      <c r="C21" s="263"/>
      <c r="D21" s="263"/>
      <c r="E21" s="294"/>
    </row>
    <row r="22" spans="1:9" ht="9.75" hidden="1" customHeight="1">
      <c r="A22" s="295"/>
      <c r="B22" s="263"/>
      <c r="C22" s="263"/>
      <c r="D22" s="263"/>
      <c r="E22" s="294"/>
    </row>
    <row r="23" spans="1:9" ht="9.75" hidden="1" customHeight="1">
      <c r="A23" s="295"/>
      <c r="B23" s="263"/>
      <c r="C23" s="263"/>
      <c r="D23" s="263"/>
      <c r="E23" s="294"/>
    </row>
    <row r="24" spans="1:9" ht="9.75" hidden="1" customHeight="1">
      <c r="A24" s="295"/>
      <c r="B24" s="263"/>
      <c r="C24" s="263"/>
      <c r="D24" s="263"/>
      <c r="E24" s="294"/>
    </row>
    <row r="25" spans="1:9" ht="9.75" hidden="1" customHeight="1">
      <c r="A25" s="295"/>
      <c r="B25" s="263"/>
      <c r="C25" s="263"/>
      <c r="D25" s="263"/>
      <c r="E25" s="294"/>
    </row>
    <row r="26" spans="1:9" ht="9.75" hidden="1" customHeight="1">
      <c r="A26" s="295"/>
      <c r="B26" s="263"/>
      <c r="C26" s="263"/>
      <c r="D26" s="263"/>
      <c r="E26" s="294"/>
    </row>
    <row r="27" spans="1:9" ht="0.75" customHeight="1" thickBot="1">
      <c r="A27" s="295"/>
      <c r="B27" s="263"/>
      <c r="C27" s="263"/>
      <c r="D27" s="263"/>
      <c r="E27" s="294"/>
    </row>
    <row r="28" spans="1:9" ht="26.25" customHeight="1" thickBot="1">
      <c r="A28" s="14" t="s">
        <v>142</v>
      </c>
      <c r="B28" s="5"/>
      <c r="C28" s="5"/>
      <c r="D28" s="5"/>
      <c r="E28" s="52" t="s">
        <v>164</v>
      </c>
      <c r="F28" s="72"/>
      <c r="G28" s="72"/>
      <c r="H28" s="72"/>
      <c r="I28" s="72"/>
    </row>
    <row r="29" spans="1:9" ht="167.25" customHeight="1" thickBot="1">
      <c r="A29" s="14" t="s">
        <v>142</v>
      </c>
      <c r="B29" s="5"/>
      <c r="C29" s="5"/>
      <c r="D29" s="5"/>
      <c r="E29" s="43"/>
    </row>
    <row r="30" spans="1:9" ht="120" customHeight="1">
      <c r="A30" s="14" t="s">
        <v>142</v>
      </c>
      <c r="B30" s="5"/>
      <c r="C30" s="5"/>
      <c r="D30" s="5"/>
      <c r="E30" s="13"/>
    </row>
    <row r="31" spans="1:9" ht="132.75" customHeight="1">
      <c r="A31" s="14" t="s">
        <v>142</v>
      </c>
      <c r="B31" s="5"/>
      <c r="C31" s="5"/>
      <c r="D31" s="5"/>
      <c r="E31" s="13"/>
    </row>
    <row r="32" spans="1:9" ht="137.25" customHeight="1">
      <c r="A32" s="14" t="s">
        <v>142</v>
      </c>
      <c r="B32" s="5"/>
      <c r="C32" s="5"/>
      <c r="D32" s="5"/>
      <c r="E32" s="13"/>
    </row>
    <row r="33" spans="1:6" ht="136.5" customHeight="1">
      <c r="A33" s="14" t="s">
        <v>142</v>
      </c>
      <c r="B33" s="5"/>
      <c r="C33" s="5"/>
      <c r="D33" s="5"/>
      <c r="E33" s="13"/>
    </row>
    <row r="34" spans="1:6" ht="145.5" customHeight="1" thickBot="1">
      <c r="A34" s="296"/>
      <c r="B34" s="297"/>
      <c r="C34" s="297"/>
      <c r="D34" s="297"/>
      <c r="E34" s="298"/>
    </row>
    <row r="35" spans="1:6" ht="154.5" customHeight="1">
      <c r="A35" s="277"/>
      <c r="B35" s="278"/>
      <c r="C35" s="278"/>
      <c r="D35" s="278"/>
      <c r="E35" s="278"/>
    </row>
    <row r="36" spans="1:6" ht="149.25" customHeight="1">
      <c r="A36" s="267"/>
      <c r="B36" s="267"/>
      <c r="C36" s="267"/>
      <c r="D36" s="267"/>
      <c r="E36" s="267"/>
      <c r="F36" s="267"/>
    </row>
    <row r="37" spans="1:6" ht="135.75" customHeight="1">
      <c r="A37" s="279"/>
      <c r="B37" s="279"/>
      <c r="C37" s="279"/>
      <c r="D37" s="279"/>
      <c r="E37" s="279"/>
      <c r="F37" s="279"/>
    </row>
    <row r="38" spans="1:6" ht="108.75" customHeight="1"/>
    <row r="39" spans="1:6" ht="96" customHeight="1"/>
    <row r="40" spans="1:6" ht="82.5" customHeight="1"/>
    <row r="41" spans="1:6" ht="69" customHeight="1"/>
    <row r="42" spans="1:6" ht="54" customHeight="1"/>
    <row r="43" spans="1:6" ht="39.75" customHeight="1"/>
    <row r="44" spans="1:6" ht="26.25" customHeight="1"/>
  </sheetData>
  <mergeCells count="6">
    <mergeCell ref="A37:F37"/>
    <mergeCell ref="A12:E27"/>
    <mergeCell ref="A34:E34"/>
    <mergeCell ref="A1:D1"/>
    <mergeCell ref="A35:E35"/>
    <mergeCell ref="A36:F36"/>
  </mergeCells>
  <pageMargins left="0.7" right="0.7" top="0.75" bottom="0.75" header="0.3" footer="0.3"/>
  <pageSetup paperSize="9" scale="85" orientation="portrait" r:id="rId1"/>
  <rowBreaks count="3" manualBreakCount="3">
    <brk id="10" max="4" man="1"/>
    <brk id="15" max="4" man="1"/>
    <brk id="37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Q36"/>
  <sheetViews>
    <sheetView view="pageBreakPreview" topLeftCell="F1" zoomScale="148" zoomScaleNormal="160" zoomScaleSheetLayoutView="148" workbookViewId="0">
      <selection activeCell="O27" sqref="O27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4" max="14" width="14.33203125" customWidth="1"/>
  </cols>
  <sheetData>
    <row r="1" spans="1:17" ht="66" customHeight="1">
      <c r="A1" s="230"/>
      <c r="B1" s="192"/>
      <c r="C1" s="192"/>
      <c r="D1" s="123"/>
      <c r="G1" s="283" t="s">
        <v>165</v>
      </c>
      <c r="H1" s="284"/>
      <c r="I1" s="284"/>
      <c r="J1" s="284"/>
      <c r="K1" s="284"/>
      <c r="L1" s="284"/>
      <c r="M1" s="284"/>
      <c r="N1" s="284"/>
      <c r="O1" s="284"/>
    </row>
    <row r="2" spans="1:17" ht="19.5" customHeight="1">
      <c r="A2" s="75"/>
      <c r="B2" s="75"/>
      <c r="C2" s="75"/>
      <c r="D2" s="75"/>
      <c r="G2" s="325" t="s">
        <v>166</v>
      </c>
      <c r="H2" s="325"/>
      <c r="I2" s="325"/>
      <c r="J2" s="325"/>
      <c r="K2" s="325"/>
      <c r="L2" s="325"/>
      <c r="M2" s="325"/>
      <c r="N2" s="325"/>
      <c r="O2" s="76"/>
    </row>
    <row r="3" spans="1:17" ht="16.5" customHeight="1" thickBot="1">
      <c r="A3" s="75"/>
      <c r="B3" s="75"/>
      <c r="C3" s="75"/>
      <c r="D3" s="75"/>
      <c r="G3" s="320"/>
      <c r="H3" s="320"/>
      <c r="I3" s="320"/>
      <c r="J3" s="320"/>
      <c r="K3" s="320"/>
      <c r="L3" s="320"/>
      <c r="M3" s="320"/>
      <c r="N3" s="320"/>
      <c r="O3" s="76"/>
    </row>
    <row r="4" spans="1:17" ht="15" customHeight="1">
      <c r="A4" s="274" t="s">
        <v>142</v>
      </c>
      <c r="B4" s="275"/>
      <c r="C4" s="275"/>
      <c r="D4" s="275"/>
      <c r="F4" s="261"/>
      <c r="G4" s="303" t="s">
        <v>167</v>
      </c>
      <c r="H4" s="304"/>
      <c r="I4" s="304"/>
      <c r="J4" s="304"/>
      <c r="K4" s="304"/>
      <c r="L4" s="304"/>
      <c r="M4" s="304"/>
      <c r="N4" s="305"/>
      <c r="O4" s="22"/>
      <c r="P4" s="23"/>
      <c r="Q4" s="23"/>
    </row>
    <row r="5" spans="1:17" ht="9" customHeight="1">
      <c r="A5" s="262"/>
      <c r="B5" s="263"/>
      <c r="C5" s="263"/>
      <c r="D5" s="263"/>
      <c r="F5" s="261"/>
      <c r="G5" s="310"/>
      <c r="H5" s="311"/>
      <c r="I5" s="311"/>
      <c r="J5" s="311"/>
      <c r="K5" s="311"/>
      <c r="L5" s="311"/>
      <c r="M5" s="311"/>
      <c r="N5" s="312"/>
      <c r="O5" s="15"/>
      <c r="P5" s="15"/>
      <c r="Q5" s="15"/>
    </row>
    <row r="6" spans="1:17" ht="9.75" customHeight="1">
      <c r="A6" s="262"/>
      <c r="B6" s="263"/>
      <c r="C6" s="263"/>
      <c r="D6" s="263"/>
      <c r="F6" s="261"/>
      <c r="G6" s="313" t="s">
        <v>168</v>
      </c>
      <c r="H6" s="314"/>
      <c r="I6" s="314"/>
      <c r="J6" s="314"/>
      <c r="K6" s="314"/>
      <c r="L6" s="314"/>
      <c r="M6" s="314"/>
      <c r="N6" s="315"/>
      <c r="O6" s="15"/>
      <c r="P6" s="15"/>
      <c r="Q6" s="15"/>
    </row>
    <row r="7" spans="1:17" ht="10.5" customHeight="1">
      <c r="A7" s="262"/>
      <c r="B7" s="263"/>
      <c r="C7" s="263"/>
      <c r="D7" s="263"/>
      <c r="F7" s="261"/>
      <c r="G7" s="30"/>
      <c r="H7" s="24" t="s">
        <v>169</v>
      </c>
      <c r="I7" s="24" t="s">
        <v>170</v>
      </c>
      <c r="J7" s="24" t="s">
        <v>171</v>
      </c>
      <c r="K7" s="301" t="s">
        <v>172</v>
      </c>
      <c r="L7" s="301"/>
      <c r="M7" s="301"/>
      <c r="N7" s="306"/>
      <c r="O7" s="15"/>
      <c r="P7" s="15"/>
      <c r="Q7" s="15"/>
    </row>
    <row r="8" spans="1:17" ht="10.5" customHeight="1">
      <c r="A8" s="262"/>
      <c r="B8" s="263"/>
      <c r="C8" s="263"/>
      <c r="D8" s="263"/>
      <c r="F8" s="261"/>
      <c r="G8" s="30" t="s">
        <v>173</v>
      </c>
      <c r="H8" s="24">
        <v>0.83</v>
      </c>
      <c r="I8" s="24">
        <v>0.15</v>
      </c>
      <c r="J8" s="24">
        <v>61.2</v>
      </c>
      <c r="K8" s="301" t="s">
        <v>174</v>
      </c>
      <c r="L8" s="301"/>
      <c r="M8" s="301"/>
      <c r="N8" s="306"/>
      <c r="O8" s="15"/>
      <c r="P8" s="15"/>
      <c r="Q8" s="15"/>
    </row>
    <row r="9" spans="1:17" ht="9.75" customHeight="1">
      <c r="A9" s="262"/>
      <c r="B9" s="263"/>
      <c r="C9" s="263"/>
      <c r="D9" s="263"/>
      <c r="F9" s="261"/>
      <c r="G9" s="30" t="s">
        <v>175</v>
      </c>
      <c r="H9" s="24"/>
      <c r="I9" s="24">
        <v>0.13</v>
      </c>
      <c r="J9" s="24">
        <v>61.2</v>
      </c>
      <c r="K9" s="301" t="s">
        <v>174</v>
      </c>
      <c r="L9" s="301"/>
      <c r="M9" s="301"/>
      <c r="N9" s="306"/>
      <c r="O9" s="15"/>
      <c r="P9" s="15"/>
      <c r="Q9" s="15"/>
    </row>
    <row r="10" spans="1:17" ht="9.75" customHeight="1">
      <c r="A10" s="262"/>
      <c r="B10" s="263"/>
      <c r="C10" s="263"/>
      <c r="D10" s="263"/>
      <c r="F10" s="261"/>
      <c r="G10" s="316"/>
      <c r="H10" s="308"/>
      <c r="I10" s="308"/>
      <c r="J10" s="308"/>
      <c r="K10" s="308"/>
      <c r="L10" s="308"/>
      <c r="M10" s="308"/>
      <c r="N10" s="309"/>
      <c r="O10" s="15"/>
      <c r="P10" s="15"/>
      <c r="Q10" s="15"/>
    </row>
    <row r="11" spans="1:17" ht="9.75" customHeight="1">
      <c r="A11" s="262"/>
      <c r="B11" s="263"/>
      <c r="C11" s="263"/>
      <c r="D11" s="263"/>
      <c r="F11" s="261"/>
      <c r="G11" s="30"/>
      <c r="H11" s="24" t="s">
        <v>176</v>
      </c>
      <c r="I11" s="24" t="s">
        <v>171</v>
      </c>
      <c r="J11" s="24" t="s">
        <v>177</v>
      </c>
      <c r="K11" s="24" t="s">
        <v>178</v>
      </c>
      <c r="L11" s="307" t="s">
        <v>172</v>
      </c>
      <c r="M11" s="308"/>
      <c r="N11" s="309"/>
      <c r="O11" s="15"/>
      <c r="P11" s="15"/>
      <c r="Q11" s="15"/>
    </row>
    <row r="12" spans="1:17" ht="11.25" customHeight="1">
      <c r="A12" s="262"/>
      <c r="B12" s="263"/>
      <c r="C12" s="263"/>
      <c r="D12" s="263"/>
      <c r="F12" s="261"/>
      <c r="G12" s="31" t="s">
        <v>179</v>
      </c>
      <c r="H12" s="27">
        <v>1.05</v>
      </c>
      <c r="I12" s="24">
        <v>61.2</v>
      </c>
      <c r="J12" s="35" t="s">
        <v>180</v>
      </c>
      <c r="K12" s="35"/>
      <c r="L12" s="307" t="s">
        <v>81</v>
      </c>
      <c r="M12" s="308"/>
      <c r="N12" s="309"/>
      <c r="O12" s="15"/>
      <c r="P12" s="15"/>
      <c r="Q12" s="15"/>
    </row>
    <row r="13" spans="1:17" ht="9.75" customHeight="1">
      <c r="A13" s="262"/>
      <c r="B13" s="263"/>
      <c r="C13" s="263"/>
      <c r="D13" s="263"/>
      <c r="F13" s="261"/>
      <c r="G13" s="30" t="s">
        <v>181</v>
      </c>
      <c r="H13" s="24"/>
      <c r="I13" s="24"/>
      <c r="J13" s="24"/>
      <c r="K13" s="29"/>
      <c r="L13" s="307" t="s">
        <v>182</v>
      </c>
      <c r="M13" s="308"/>
      <c r="N13" s="309"/>
      <c r="O13" s="15"/>
      <c r="P13" s="15"/>
      <c r="Q13" s="15"/>
    </row>
    <row r="14" spans="1:17" ht="9.75" customHeight="1" thickBot="1">
      <c r="A14" s="262"/>
      <c r="B14" s="263"/>
      <c r="C14" s="263"/>
      <c r="D14" s="263"/>
      <c r="F14" s="261"/>
      <c r="G14" s="32"/>
      <c r="H14" s="33"/>
      <c r="I14" s="33"/>
      <c r="J14" s="33"/>
      <c r="K14" s="34"/>
      <c r="L14" s="317"/>
      <c r="M14" s="318"/>
      <c r="N14" s="319"/>
      <c r="O14" s="15"/>
      <c r="P14" s="15"/>
      <c r="Q14" s="15"/>
    </row>
    <row r="15" spans="1:17" ht="9.75" customHeight="1" thickBot="1">
      <c r="A15" s="262"/>
      <c r="B15" s="263"/>
      <c r="C15" s="263"/>
      <c r="D15" s="263"/>
      <c r="F15" s="261"/>
      <c r="G15" s="321"/>
      <c r="H15" s="321"/>
      <c r="I15" s="321"/>
      <c r="J15" s="321"/>
      <c r="K15" s="321"/>
      <c r="L15" s="321"/>
      <c r="M15" s="321"/>
      <c r="N15" s="321"/>
      <c r="O15" s="15"/>
      <c r="P15" s="15"/>
      <c r="Q15" s="15"/>
    </row>
    <row r="16" spans="1:17" ht="9.75" customHeight="1" thickBot="1">
      <c r="A16" s="262"/>
      <c r="B16" s="263"/>
      <c r="C16" s="263"/>
      <c r="D16" s="263"/>
      <c r="F16" s="261"/>
      <c r="G16" s="322" t="s">
        <v>183</v>
      </c>
      <c r="H16" s="323"/>
      <c r="I16" s="323"/>
      <c r="J16" s="323"/>
      <c r="K16" s="323"/>
      <c r="L16" s="323"/>
      <c r="M16" s="323"/>
      <c r="N16" s="324"/>
      <c r="O16" s="15"/>
      <c r="P16" s="15"/>
      <c r="Q16" s="15"/>
    </row>
    <row r="17" spans="1:17" ht="9.75" customHeight="1">
      <c r="A17" s="262"/>
      <c r="B17" s="263"/>
      <c r="C17" s="263"/>
      <c r="D17" s="263"/>
      <c r="F17" s="261"/>
      <c r="G17" s="299"/>
      <c r="H17" s="299"/>
      <c r="I17" s="299"/>
      <c r="J17" s="299"/>
      <c r="K17" s="299"/>
      <c r="L17" s="299"/>
      <c r="M17" s="299"/>
      <c r="N17" s="299"/>
      <c r="O17" s="15"/>
      <c r="P17" s="15"/>
      <c r="Q17" s="15"/>
    </row>
    <row r="18" spans="1:17" ht="9.75" customHeight="1">
      <c r="A18" s="262"/>
      <c r="B18" s="263"/>
      <c r="C18" s="263"/>
      <c r="D18" s="263"/>
      <c r="F18" s="261"/>
      <c r="G18" s="35"/>
      <c r="H18" s="24" t="s">
        <v>169</v>
      </c>
      <c r="I18" s="24" t="s">
        <v>184</v>
      </c>
      <c r="J18" s="24" t="s">
        <v>170</v>
      </c>
      <c r="K18" s="301" t="s">
        <v>185</v>
      </c>
      <c r="L18" s="301"/>
      <c r="M18" s="301"/>
      <c r="N18" s="301"/>
      <c r="O18" s="15"/>
      <c r="P18" s="15"/>
      <c r="Q18" s="15"/>
    </row>
    <row r="19" spans="1:17" ht="20.25" customHeight="1">
      <c r="A19" s="262"/>
      <c r="B19" s="263"/>
      <c r="C19" s="263"/>
      <c r="D19" s="263"/>
      <c r="F19" s="261"/>
      <c r="G19" s="26" t="s">
        <v>186</v>
      </c>
      <c r="H19" s="27"/>
      <c r="I19" s="53">
        <v>15.2</v>
      </c>
      <c r="J19" s="27">
        <v>0.52</v>
      </c>
      <c r="K19" s="300">
        <v>4</v>
      </c>
      <c r="L19" s="300"/>
      <c r="M19" s="300"/>
      <c r="N19" s="300"/>
      <c r="O19" s="15"/>
      <c r="P19" s="15"/>
      <c r="Q19" s="15"/>
    </row>
    <row r="20" spans="1:17" ht="9.75" customHeight="1">
      <c r="A20" s="262"/>
      <c r="B20" s="263"/>
      <c r="C20" s="263"/>
      <c r="D20" s="263"/>
      <c r="F20" s="261"/>
      <c r="G20" s="24" t="s">
        <v>187</v>
      </c>
      <c r="H20" s="24"/>
      <c r="I20" s="24"/>
      <c r="J20" s="24"/>
      <c r="K20" s="301">
        <v>2</v>
      </c>
      <c r="L20" s="301"/>
      <c r="M20" s="301"/>
      <c r="N20" s="301"/>
      <c r="O20" s="15"/>
      <c r="P20" s="15"/>
      <c r="Q20" s="15"/>
    </row>
    <row r="21" spans="1:17" ht="25.5" customHeight="1">
      <c r="A21" s="262"/>
      <c r="B21" s="263"/>
      <c r="C21" s="263"/>
      <c r="D21" s="263"/>
      <c r="F21" s="261"/>
      <c r="G21" s="26" t="s">
        <v>188</v>
      </c>
      <c r="H21" s="27">
        <v>10.4</v>
      </c>
      <c r="I21" s="27"/>
      <c r="J21" s="24"/>
      <c r="K21" s="300">
        <v>2</v>
      </c>
      <c r="L21" s="300"/>
      <c r="M21" s="300"/>
      <c r="N21" s="300"/>
      <c r="O21" s="15"/>
      <c r="P21" s="15"/>
      <c r="Q21" s="15"/>
    </row>
    <row r="22" spans="1:17" ht="15" customHeight="1">
      <c r="A22" s="262"/>
      <c r="B22" s="263"/>
      <c r="C22" s="263"/>
      <c r="D22" s="263"/>
      <c r="F22" s="261"/>
      <c r="G22" s="24" t="s">
        <v>189</v>
      </c>
      <c r="H22" s="24">
        <v>1.25</v>
      </c>
      <c r="I22" s="24"/>
      <c r="J22" s="24">
        <v>0.3</v>
      </c>
      <c r="K22" s="301">
        <v>2</v>
      </c>
      <c r="L22" s="301"/>
      <c r="M22" s="301"/>
      <c r="N22" s="301"/>
      <c r="O22" s="15"/>
      <c r="P22" s="15"/>
      <c r="Q22" s="15"/>
    </row>
    <row r="23" spans="1:17" ht="9.75" customHeight="1">
      <c r="A23" s="262"/>
      <c r="B23" s="263"/>
      <c r="C23" s="263"/>
      <c r="D23" s="263"/>
      <c r="F23" s="261"/>
      <c r="G23" s="302"/>
      <c r="H23" s="302"/>
      <c r="I23" s="302"/>
      <c r="J23" s="302"/>
      <c r="K23" s="302"/>
      <c r="L23" s="302"/>
      <c r="M23" s="302"/>
      <c r="N23" s="302"/>
      <c r="O23" s="15"/>
      <c r="P23" s="15"/>
      <c r="Q23" s="15"/>
    </row>
    <row r="24" spans="1:17" ht="9.75" customHeight="1" thickBot="1">
      <c r="A24" s="262"/>
      <c r="B24" s="263"/>
      <c r="C24" s="263"/>
      <c r="D24" s="263"/>
      <c r="F24" s="261"/>
      <c r="G24" s="261"/>
      <c r="H24" s="261"/>
      <c r="I24" s="261"/>
      <c r="J24" s="261"/>
      <c r="K24" s="261"/>
      <c r="L24" s="261"/>
      <c r="M24" s="261"/>
      <c r="N24" s="261"/>
      <c r="O24" s="15"/>
      <c r="P24" s="15"/>
      <c r="Q24" s="15"/>
    </row>
    <row r="25" spans="1:17" ht="9.75" customHeight="1">
      <c r="A25" s="262"/>
      <c r="B25" s="263"/>
      <c r="C25" s="263"/>
      <c r="D25" s="263"/>
      <c r="F25" s="261"/>
      <c r="G25" s="303" t="s">
        <v>190</v>
      </c>
      <c r="H25" s="304"/>
      <c r="I25" s="304"/>
      <c r="J25" s="304"/>
      <c r="K25" s="304"/>
      <c r="L25" s="304"/>
      <c r="M25" s="304"/>
      <c r="N25" s="305"/>
    </row>
    <row r="26" spans="1:17" ht="9.75" customHeight="1">
      <c r="A26" s="262"/>
      <c r="B26" s="263"/>
      <c r="C26" s="263"/>
      <c r="D26" s="263"/>
      <c r="F26" s="261"/>
      <c r="G26" s="35"/>
      <c r="H26" s="24" t="s">
        <v>169</v>
      </c>
      <c r="I26" s="24" t="s">
        <v>184</v>
      </c>
      <c r="J26" s="24" t="s">
        <v>170</v>
      </c>
      <c r="K26" s="301" t="s">
        <v>185</v>
      </c>
      <c r="L26" s="301"/>
      <c r="M26" s="301"/>
      <c r="N26" s="301"/>
    </row>
    <row r="27" spans="1:17" ht="9.75" customHeight="1">
      <c r="A27" s="262"/>
      <c r="B27" s="263"/>
      <c r="C27" s="263"/>
      <c r="D27" s="263"/>
      <c r="F27" s="261"/>
      <c r="G27" s="24" t="s">
        <v>191</v>
      </c>
      <c r="H27" s="24">
        <v>10.4</v>
      </c>
      <c r="I27" s="24">
        <v>30.7</v>
      </c>
      <c r="J27" s="24">
        <v>0.2</v>
      </c>
      <c r="K27" s="301">
        <v>1</v>
      </c>
      <c r="L27" s="301"/>
      <c r="M27" s="301"/>
      <c r="N27" s="301"/>
    </row>
    <row r="28" spans="1:17" ht="9.75" customHeight="1">
      <c r="A28" s="262"/>
      <c r="B28" s="263"/>
      <c r="C28" s="263"/>
      <c r="D28" s="263"/>
      <c r="F28" s="261"/>
      <c r="G28" s="24" t="s">
        <v>150</v>
      </c>
      <c r="H28" s="24">
        <v>0.6</v>
      </c>
      <c r="I28" s="24">
        <v>30.7</v>
      </c>
      <c r="J28" s="24">
        <v>1.58</v>
      </c>
      <c r="K28" s="301">
        <v>4</v>
      </c>
      <c r="L28" s="301"/>
      <c r="M28" s="301"/>
      <c r="N28" s="301"/>
    </row>
    <row r="29" spans="1:17" ht="9.75" customHeight="1">
      <c r="A29" s="262"/>
      <c r="B29" s="263"/>
      <c r="C29" s="263"/>
      <c r="D29" s="263"/>
      <c r="F29" s="261"/>
      <c r="G29" s="24" t="s">
        <v>192</v>
      </c>
      <c r="H29" s="24">
        <v>0.3</v>
      </c>
      <c r="I29" s="24"/>
      <c r="J29" s="24">
        <v>1.27</v>
      </c>
      <c r="K29" s="301">
        <v>4</v>
      </c>
      <c r="L29" s="301"/>
      <c r="M29" s="301"/>
      <c r="N29" s="301"/>
    </row>
    <row r="30" spans="1:17" ht="9" customHeight="1">
      <c r="A30" s="262"/>
      <c r="B30" s="263"/>
      <c r="C30" s="263"/>
      <c r="D30" s="263"/>
      <c r="F30" s="261"/>
      <c r="G30" s="24" t="s">
        <v>153</v>
      </c>
      <c r="H30" s="24"/>
      <c r="I30" s="24"/>
      <c r="J30" s="24"/>
      <c r="K30" s="301">
        <v>2</v>
      </c>
      <c r="L30" s="301"/>
      <c r="M30" s="301"/>
      <c r="N30" s="301"/>
    </row>
    <row r="31" spans="1:17" ht="9" customHeight="1">
      <c r="A31" s="262"/>
      <c r="B31" s="263"/>
      <c r="C31" s="263"/>
      <c r="D31" s="263"/>
      <c r="F31" s="261"/>
    </row>
    <row r="32" spans="1:17" ht="9" customHeight="1">
      <c r="A32" s="262"/>
      <c r="B32" s="263"/>
      <c r="C32" s="263"/>
      <c r="D32" s="263"/>
      <c r="F32" s="261"/>
    </row>
    <row r="33" spans="1:10" ht="10.5" customHeight="1">
      <c r="A33" s="280"/>
      <c r="B33" s="281"/>
      <c r="C33" s="281"/>
      <c r="D33" s="281"/>
      <c r="F33" s="261"/>
    </row>
    <row r="34" spans="1:10" ht="12" customHeight="1">
      <c r="A34" s="277"/>
      <c r="B34" s="278"/>
      <c r="C34" s="278"/>
      <c r="D34" s="278"/>
      <c r="J34">
        <f>1.28+0.25+5.28</f>
        <v>6.8100000000000005</v>
      </c>
    </row>
    <row r="35" spans="1:10" ht="17.25" customHeight="1">
      <c r="A35" s="267"/>
      <c r="B35" s="267"/>
      <c r="C35" s="267"/>
      <c r="D35" s="267"/>
      <c r="E35" s="267"/>
    </row>
    <row r="36" spans="1:10" ht="30" customHeight="1">
      <c r="A36" s="279"/>
      <c r="B36" s="279"/>
      <c r="C36" s="279"/>
      <c r="D36" s="279"/>
      <c r="E36" s="279"/>
    </row>
  </sheetData>
  <mergeCells count="35">
    <mergeCell ref="G1:O1"/>
    <mergeCell ref="K28:N28"/>
    <mergeCell ref="K29:N29"/>
    <mergeCell ref="K26:N26"/>
    <mergeCell ref="K18:N18"/>
    <mergeCell ref="K21:N21"/>
    <mergeCell ref="G5:N5"/>
    <mergeCell ref="G6:N6"/>
    <mergeCell ref="G10:N10"/>
    <mergeCell ref="L14:N14"/>
    <mergeCell ref="K27:N27"/>
    <mergeCell ref="G3:N3"/>
    <mergeCell ref="G15:N15"/>
    <mergeCell ref="G16:N16"/>
    <mergeCell ref="G2:N2"/>
    <mergeCell ref="F4:F33"/>
    <mergeCell ref="G17:N17"/>
    <mergeCell ref="K19:N19"/>
    <mergeCell ref="K20:N20"/>
    <mergeCell ref="G23:N24"/>
    <mergeCell ref="G25:N25"/>
    <mergeCell ref="K8:N8"/>
    <mergeCell ref="K9:N9"/>
    <mergeCell ref="G4:N4"/>
    <mergeCell ref="K7:N7"/>
    <mergeCell ref="L11:N11"/>
    <mergeCell ref="L12:N12"/>
    <mergeCell ref="L13:N13"/>
    <mergeCell ref="K22:N22"/>
    <mergeCell ref="K30:N30"/>
    <mergeCell ref="A36:E36"/>
    <mergeCell ref="A4:D33"/>
    <mergeCell ref="A1:D1"/>
    <mergeCell ref="A34:D34"/>
    <mergeCell ref="A35:E35"/>
  </mergeCells>
  <pageMargins left="0.7" right="0.7" top="0.75" bottom="0.75" header="0.3" footer="0.3"/>
  <pageSetup paperSize="9" scale="7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N49"/>
  <sheetViews>
    <sheetView view="pageBreakPreview" topLeftCell="B1" zoomScale="148" zoomScaleNormal="160" zoomScaleSheetLayoutView="148" workbookViewId="0">
      <selection activeCell="L31" sqref="L31:L32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" customWidth="1"/>
    <col min="4" max="4" width="12.1640625" customWidth="1"/>
    <col min="6" max="6" width="8.1640625" customWidth="1"/>
    <col min="7" max="7" width="22.33203125" customWidth="1"/>
    <col min="10" max="10" width="2.83203125" customWidth="1"/>
    <col min="11" max="11" width="0.33203125" hidden="1" customWidth="1"/>
    <col min="12" max="12" width="43.5" customWidth="1"/>
  </cols>
  <sheetData>
    <row r="1" spans="2:14" ht="66.75" customHeight="1" thickBot="1">
      <c r="B1" s="284" t="s">
        <v>193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</row>
    <row r="2" spans="2:14" ht="15" customHeight="1" thickBot="1">
      <c r="B2" s="261"/>
      <c r="C2" s="333" t="s">
        <v>194</v>
      </c>
      <c r="D2" s="334"/>
      <c r="E2" s="334"/>
      <c r="F2" s="334"/>
      <c r="G2" s="334"/>
      <c r="H2" s="334"/>
      <c r="I2" s="334"/>
      <c r="J2" s="334"/>
      <c r="K2" s="335"/>
      <c r="L2" s="22"/>
      <c r="M2" s="23"/>
      <c r="N2" s="23"/>
    </row>
    <row r="3" spans="2:14" ht="15" customHeight="1">
      <c r="B3" s="261"/>
      <c r="C3" s="338"/>
      <c r="D3" s="338"/>
      <c r="E3" s="338"/>
      <c r="F3" s="338"/>
      <c r="G3" s="338"/>
      <c r="H3" s="338"/>
      <c r="I3" s="338"/>
      <c r="J3" s="338"/>
      <c r="K3" s="338"/>
      <c r="L3" s="22"/>
      <c r="M3" s="23"/>
      <c r="N3" s="23"/>
    </row>
    <row r="4" spans="2:14" ht="15" customHeight="1">
      <c r="B4" s="261"/>
      <c r="C4" s="38" t="s">
        <v>195</v>
      </c>
      <c r="D4" s="327" t="s">
        <v>196</v>
      </c>
      <c r="E4" s="328"/>
      <c r="F4" s="328"/>
      <c r="G4" s="329"/>
      <c r="H4" s="328"/>
      <c r="I4" s="328"/>
      <c r="J4" s="328"/>
      <c r="K4" s="329"/>
      <c r="L4" s="25" t="s">
        <v>197</v>
      </c>
      <c r="M4" s="261"/>
      <c r="N4" s="261"/>
    </row>
    <row r="5" spans="2:14" ht="9" customHeight="1">
      <c r="B5" s="261"/>
      <c r="C5" s="36"/>
      <c r="D5" s="28" t="s">
        <v>172</v>
      </c>
      <c r="E5" s="28" t="s">
        <v>169</v>
      </c>
      <c r="F5" s="28" t="s">
        <v>184</v>
      </c>
      <c r="G5" s="28" t="s">
        <v>198</v>
      </c>
      <c r="H5" s="308" t="s">
        <v>185</v>
      </c>
      <c r="I5" s="308"/>
      <c r="J5" s="308"/>
      <c r="K5" s="326"/>
      <c r="L5" s="342" t="s">
        <v>199</v>
      </c>
      <c r="M5" s="15"/>
      <c r="N5" s="15"/>
    </row>
    <row r="6" spans="2:14" ht="24.75" customHeight="1">
      <c r="B6" s="261"/>
      <c r="C6" s="26" t="s">
        <v>200</v>
      </c>
      <c r="D6" s="27" t="s">
        <v>201</v>
      </c>
      <c r="E6" s="27" t="s">
        <v>202</v>
      </c>
      <c r="F6" s="27">
        <f>2*18</f>
        <v>36</v>
      </c>
      <c r="G6" s="27"/>
      <c r="H6" s="300">
        <v>2</v>
      </c>
      <c r="I6" s="300"/>
      <c r="J6" s="300"/>
      <c r="K6" s="300"/>
      <c r="L6" s="343"/>
      <c r="M6" s="15"/>
      <c r="N6" s="15"/>
    </row>
    <row r="7" spans="2:14" ht="21.75" customHeight="1">
      <c r="B7" s="261"/>
      <c r="C7" s="26"/>
      <c r="D7" s="27"/>
      <c r="E7" s="27"/>
      <c r="F7" s="27"/>
      <c r="G7" s="27"/>
      <c r="H7" s="300"/>
      <c r="I7" s="300"/>
      <c r="J7" s="300"/>
      <c r="K7" s="37"/>
      <c r="L7" s="343"/>
      <c r="M7" s="15"/>
      <c r="N7" s="15"/>
    </row>
    <row r="8" spans="2:14" ht="12" customHeight="1">
      <c r="B8" s="261"/>
      <c r="C8" s="45"/>
      <c r="D8" s="46"/>
      <c r="E8" s="46"/>
      <c r="F8" s="46"/>
      <c r="G8" s="46"/>
      <c r="H8" s="46"/>
      <c r="I8" s="46"/>
      <c r="J8" s="46"/>
      <c r="K8" s="37"/>
      <c r="L8" s="344"/>
      <c r="M8" s="15"/>
      <c r="N8" s="15"/>
    </row>
    <row r="9" spans="2:14" ht="12" customHeight="1">
      <c r="B9" s="261"/>
      <c r="C9" s="39" t="s">
        <v>195</v>
      </c>
      <c r="D9" s="327" t="s">
        <v>203</v>
      </c>
      <c r="E9" s="328"/>
      <c r="F9" s="328"/>
      <c r="G9" s="329"/>
      <c r="H9" s="330"/>
      <c r="I9" s="331"/>
      <c r="J9" s="331"/>
      <c r="K9" s="332"/>
      <c r="L9" s="15"/>
      <c r="M9" s="15"/>
      <c r="N9" s="15"/>
    </row>
    <row r="10" spans="2:14" ht="12" customHeight="1">
      <c r="B10" s="261"/>
      <c r="C10" s="25"/>
      <c r="D10" s="28" t="s">
        <v>172</v>
      </c>
      <c r="E10" s="24" t="s">
        <v>169</v>
      </c>
      <c r="F10" s="24" t="s">
        <v>184</v>
      </c>
      <c r="G10" s="24" t="s">
        <v>204</v>
      </c>
      <c r="H10" s="301" t="s">
        <v>185</v>
      </c>
      <c r="I10" s="301"/>
      <c r="J10" s="301"/>
      <c r="K10" s="301"/>
      <c r="L10" s="342" t="s">
        <v>205</v>
      </c>
      <c r="M10" s="15"/>
      <c r="N10" s="15"/>
    </row>
    <row r="11" spans="2:14" ht="24" customHeight="1">
      <c r="B11" s="261"/>
      <c r="C11" s="98" t="s">
        <v>206</v>
      </c>
      <c r="D11" s="27" t="s">
        <v>207</v>
      </c>
      <c r="E11" s="27">
        <v>0.63</v>
      </c>
      <c r="F11" s="27">
        <f>1.5+0.9+1.5+1.6+3.9</f>
        <v>9.4</v>
      </c>
      <c r="G11" s="47">
        <f>E11*F11</f>
        <v>5.9220000000000006</v>
      </c>
      <c r="H11" s="300">
        <v>2</v>
      </c>
      <c r="I11" s="300"/>
      <c r="J11" s="300"/>
      <c r="K11" s="300"/>
      <c r="L11" s="343"/>
      <c r="M11" s="15"/>
      <c r="N11" s="15"/>
    </row>
    <row r="12" spans="2:14" ht="13.5" customHeight="1">
      <c r="B12" s="261"/>
      <c r="C12" s="28"/>
      <c r="D12" s="46"/>
      <c r="E12" s="28"/>
      <c r="F12" s="28"/>
      <c r="G12" s="28"/>
      <c r="H12" s="28"/>
      <c r="I12" s="28"/>
      <c r="J12" s="28"/>
      <c r="K12" s="37"/>
      <c r="L12" s="343"/>
      <c r="M12" s="15"/>
      <c r="N12" s="15"/>
    </row>
    <row r="13" spans="2:14" ht="13.5" customHeight="1">
      <c r="B13" s="261"/>
      <c r="C13" s="39" t="s">
        <v>195</v>
      </c>
      <c r="D13" s="327" t="s">
        <v>208</v>
      </c>
      <c r="E13" s="328"/>
      <c r="F13" s="328"/>
      <c r="G13" s="329"/>
      <c r="H13" s="330"/>
      <c r="I13" s="331"/>
      <c r="J13" s="331"/>
      <c r="K13" s="332"/>
      <c r="L13" s="15"/>
      <c r="M13" s="15"/>
      <c r="N13" s="15"/>
    </row>
    <row r="14" spans="2:14" ht="13.5" customHeight="1">
      <c r="B14" s="261"/>
      <c r="C14" s="25"/>
      <c r="D14" s="28" t="s">
        <v>172</v>
      </c>
      <c r="E14" s="24" t="s">
        <v>169</v>
      </c>
      <c r="F14" s="24" t="s">
        <v>184</v>
      </c>
      <c r="G14" s="24" t="s">
        <v>204</v>
      </c>
      <c r="H14" s="301" t="s">
        <v>185</v>
      </c>
      <c r="I14" s="301"/>
      <c r="J14" s="301"/>
      <c r="K14" s="301"/>
      <c r="L14" s="342" t="s">
        <v>209</v>
      </c>
      <c r="M14" s="15"/>
      <c r="N14" s="15"/>
    </row>
    <row r="15" spans="2:14" ht="13.5" customHeight="1">
      <c r="B15" s="261"/>
      <c r="C15" s="26" t="s">
        <v>210</v>
      </c>
      <c r="D15" s="27" t="s">
        <v>58</v>
      </c>
      <c r="E15" s="27">
        <v>0.2</v>
      </c>
      <c r="F15" s="27">
        <v>2.2000000000000002</v>
      </c>
      <c r="G15" s="47">
        <f>F15</f>
        <v>2.2000000000000002</v>
      </c>
      <c r="H15" s="300">
        <v>1</v>
      </c>
      <c r="I15" s="300"/>
      <c r="J15" s="300"/>
      <c r="K15" s="300"/>
      <c r="L15" s="343"/>
      <c r="M15" s="15"/>
      <c r="N15" s="15"/>
    </row>
    <row r="16" spans="2:14" ht="10.5" customHeight="1">
      <c r="B16" s="261"/>
      <c r="C16" s="308"/>
      <c r="D16" s="308"/>
      <c r="E16" s="308"/>
      <c r="F16" s="308"/>
      <c r="G16" s="308"/>
      <c r="H16" s="308"/>
      <c r="I16" s="308"/>
      <c r="J16" s="308"/>
      <c r="K16" s="326"/>
      <c r="L16" s="343"/>
      <c r="M16" s="15"/>
      <c r="N16" s="15"/>
    </row>
    <row r="17" spans="2:14" ht="10.5" customHeight="1">
      <c r="B17" s="261"/>
      <c r="C17" s="39" t="s">
        <v>195</v>
      </c>
      <c r="D17" s="327" t="s">
        <v>211</v>
      </c>
      <c r="E17" s="328"/>
      <c r="F17" s="328"/>
      <c r="G17" s="329"/>
      <c r="H17" s="330"/>
      <c r="I17" s="331"/>
      <c r="J17" s="331"/>
      <c r="K17" s="332"/>
      <c r="L17" s="15"/>
      <c r="M17" s="15"/>
      <c r="N17" s="15"/>
    </row>
    <row r="18" spans="2:14" ht="10.5" customHeight="1">
      <c r="B18" s="261"/>
      <c r="C18" s="25"/>
      <c r="D18" s="28" t="s">
        <v>172</v>
      </c>
      <c r="E18" s="24" t="s">
        <v>169</v>
      </c>
      <c r="F18" s="24" t="s">
        <v>184</v>
      </c>
      <c r="G18" s="24" t="s">
        <v>212</v>
      </c>
      <c r="H18" s="301" t="s">
        <v>185</v>
      </c>
      <c r="I18" s="301"/>
      <c r="J18" s="301"/>
      <c r="K18" s="301"/>
      <c r="L18" s="342" t="s">
        <v>213</v>
      </c>
      <c r="M18" s="15"/>
      <c r="N18" s="15"/>
    </row>
    <row r="19" spans="2:14" ht="23.25" customHeight="1">
      <c r="B19" s="261"/>
      <c r="C19" s="26" t="s">
        <v>214</v>
      </c>
      <c r="D19" s="27" t="s">
        <v>215</v>
      </c>
      <c r="E19" s="27">
        <v>0.4</v>
      </c>
      <c r="F19" s="27">
        <v>0.8</v>
      </c>
      <c r="G19" s="27">
        <f>F19</f>
        <v>0.8</v>
      </c>
      <c r="H19" s="300">
        <v>1</v>
      </c>
      <c r="I19" s="300"/>
      <c r="J19" s="300"/>
      <c r="K19" s="300"/>
      <c r="L19" s="343"/>
      <c r="M19" s="15"/>
      <c r="N19" s="15"/>
    </row>
    <row r="20" spans="2:14" ht="10.5" customHeight="1">
      <c r="B20" s="261"/>
      <c r="C20" s="24"/>
      <c r="D20" s="24"/>
      <c r="E20" s="24"/>
      <c r="F20" s="24"/>
      <c r="G20" s="24"/>
      <c r="H20" s="307"/>
      <c r="I20" s="308"/>
      <c r="J20" s="308"/>
      <c r="K20" s="326"/>
      <c r="L20" s="343"/>
      <c r="M20" s="15"/>
      <c r="N20" s="15"/>
    </row>
    <row r="21" spans="2:14" ht="10.5" customHeight="1">
      <c r="B21" s="261"/>
      <c r="C21" s="339"/>
      <c r="D21" s="339"/>
      <c r="E21" s="339"/>
      <c r="F21" s="339"/>
      <c r="G21" s="339"/>
      <c r="H21" s="339"/>
      <c r="I21" s="339"/>
      <c r="J21" s="339"/>
      <c r="K21" s="340"/>
      <c r="L21" s="102"/>
      <c r="M21" s="15"/>
      <c r="N21" s="15"/>
    </row>
    <row r="22" spans="2:14" ht="10.5" customHeight="1">
      <c r="B22" s="261"/>
      <c r="C22" s="40" t="s">
        <v>195</v>
      </c>
      <c r="D22" s="336" t="s">
        <v>216</v>
      </c>
      <c r="E22" s="336"/>
      <c r="F22" s="336"/>
      <c r="G22" s="336"/>
      <c r="H22" s="341"/>
      <c r="I22" s="341"/>
      <c r="J22" s="341"/>
      <c r="K22" s="341"/>
      <c r="L22" s="15"/>
      <c r="M22" s="15"/>
      <c r="N22" s="15"/>
    </row>
    <row r="23" spans="2:14" ht="9.75" customHeight="1">
      <c r="B23" s="261"/>
      <c r="C23" s="24" t="s">
        <v>179</v>
      </c>
      <c r="D23" s="24" t="s">
        <v>172</v>
      </c>
      <c r="E23" s="24" t="s">
        <v>171</v>
      </c>
      <c r="F23" s="24" t="s">
        <v>217</v>
      </c>
      <c r="G23" s="24" t="s">
        <v>198</v>
      </c>
      <c r="H23" s="301" t="s">
        <v>185</v>
      </c>
      <c r="I23" s="301"/>
      <c r="J23" s="301"/>
      <c r="K23" s="301"/>
      <c r="L23" s="342" t="s">
        <v>218</v>
      </c>
      <c r="M23" s="15"/>
      <c r="N23" s="15"/>
    </row>
    <row r="24" spans="2:14" ht="9.75" customHeight="1">
      <c r="B24" s="261"/>
      <c r="C24" s="24"/>
      <c r="D24" s="24" t="s">
        <v>81</v>
      </c>
      <c r="E24" s="24">
        <f>61.1+61.4</f>
        <v>122.5</v>
      </c>
      <c r="F24" s="24">
        <v>1.05</v>
      </c>
      <c r="G24" s="24" t="s">
        <v>177</v>
      </c>
      <c r="H24" s="307">
        <v>2</v>
      </c>
      <c r="I24" s="308"/>
      <c r="J24" s="308"/>
      <c r="K24" s="326"/>
      <c r="L24" s="343"/>
      <c r="M24" s="15"/>
      <c r="N24" s="15"/>
    </row>
    <row r="25" spans="2:14" ht="9.75" customHeight="1">
      <c r="B25" s="261"/>
      <c r="C25" s="307"/>
      <c r="D25" s="308"/>
      <c r="E25" s="308"/>
      <c r="F25" s="308"/>
      <c r="G25" s="308"/>
      <c r="H25" s="308"/>
      <c r="I25" s="308"/>
      <c r="J25" s="308"/>
      <c r="K25" s="326"/>
      <c r="L25" s="343"/>
      <c r="M25" s="15"/>
      <c r="N25" s="15"/>
    </row>
    <row r="26" spans="2:14" ht="10.5" customHeight="1">
      <c r="B26" s="261"/>
      <c r="C26" s="40" t="s">
        <v>195</v>
      </c>
      <c r="D26" s="336" t="s">
        <v>219</v>
      </c>
      <c r="E26" s="336"/>
      <c r="F26" s="336"/>
      <c r="G26" s="336"/>
      <c r="H26" s="341"/>
      <c r="I26" s="341"/>
      <c r="J26" s="341"/>
      <c r="K26" s="341"/>
      <c r="L26" s="15"/>
      <c r="M26" s="15"/>
      <c r="N26" s="15"/>
    </row>
    <row r="27" spans="2:14" ht="9" customHeight="1">
      <c r="B27" s="261"/>
      <c r="C27" s="26"/>
      <c r="D27" s="26" t="s">
        <v>220</v>
      </c>
      <c r="E27" s="24" t="s">
        <v>169</v>
      </c>
      <c r="F27" s="24" t="s">
        <v>184</v>
      </c>
      <c r="G27" s="24" t="s">
        <v>221</v>
      </c>
      <c r="H27" s="301" t="s">
        <v>185</v>
      </c>
      <c r="I27" s="301"/>
      <c r="J27" s="301"/>
      <c r="K27" s="301"/>
      <c r="L27" s="342" t="s">
        <v>213</v>
      </c>
      <c r="M27" s="15"/>
      <c r="N27" s="15"/>
    </row>
    <row r="28" spans="2:14" ht="9.75" customHeight="1">
      <c r="B28" s="261"/>
      <c r="C28" s="26" t="s">
        <v>222</v>
      </c>
      <c r="D28" s="24">
        <v>4</v>
      </c>
      <c r="E28" s="24">
        <v>0.3</v>
      </c>
      <c r="F28" s="24">
        <v>0.3</v>
      </c>
      <c r="G28" s="24">
        <f>F28</f>
        <v>0.3</v>
      </c>
      <c r="H28" s="301">
        <v>1</v>
      </c>
      <c r="I28" s="301"/>
      <c r="J28" s="301"/>
      <c r="K28" s="301"/>
      <c r="L28" s="343"/>
      <c r="M28" s="15"/>
      <c r="N28" s="15"/>
    </row>
    <row r="29" spans="2:14" ht="9.75" customHeight="1">
      <c r="B29" s="261"/>
      <c r="C29" s="310"/>
      <c r="D29" s="311"/>
      <c r="E29" s="311"/>
      <c r="F29" s="311"/>
      <c r="G29" s="311"/>
      <c r="H29" s="311"/>
      <c r="I29" s="311"/>
      <c r="J29" s="311"/>
      <c r="K29" s="312"/>
      <c r="L29" s="343"/>
      <c r="M29" s="15"/>
      <c r="N29" s="15"/>
    </row>
    <row r="30" spans="2:14" ht="9.75" customHeight="1">
      <c r="B30" s="261"/>
      <c r="C30" s="40" t="s">
        <v>195</v>
      </c>
      <c r="D30" s="336" t="s">
        <v>223</v>
      </c>
      <c r="E30" s="336"/>
      <c r="F30" s="336"/>
      <c r="G30" s="336"/>
      <c r="H30" s="341" t="s">
        <v>185</v>
      </c>
      <c r="I30" s="341"/>
      <c r="J30" s="341"/>
      <c r="K30" s="341"/>
      <c r="L30" s="15"/>
      <c r="M30" s="15"/>
      <c r="N30" s="15"/>
    </row>
    <row r="31" spans="2:14" ht="9.75" customHeight="1">
      <c r="B31" s="261"/>
      <c r="C31" s="25"/>
      <c r="D31" s="24" t="s">
        <v>172</v>
      </c>
      <c r="E31" s="24" t="s">
        <v>171</v>
      </c>
      <c r="F31" s="24" t="s">
        <v>169</v>
      </c>
      <c r="G31" s="24" t="s">
        <v>198</v>
      </c>
      <c r="H31" s="301"/>
      <c r="I31" s="301"/>
      <c r="J31" s="301"/>
      <c r="K31" s="301"/>
      <c r="L31" s="342" t="s">
        <v>224</v>
      </c>
      <c r="M31" s="15"/>
      <c r="N31" s="15"/>
    </row>
    <row r="32" spans="2:14" ht="36" customHeight="1">
      <c r="B32" s="261"/>
      <c r="C32" s="25"/>
      <c r="D32" s="24" t="s">
        <v>81</v>
      </c>
      <c r="E32" s="24">
        <f>61.1+61.4</f>
        <v>122.5</v>
      </c>
      <c r="F32" s="24">
        <v>1</v>
      </c>
      <c r="G32" s="24"/>
      <c r="H32" s="301">
        <v>2</v>
      </c>
      <c r="I32" s="301"/>
      <c r="J32" s="301"/>
      <c r="K32" s="301"/>
      <c r="L32" s="343"/>
      <c r="M32" s="15"/>
      <c r="N32" s="15"/>
    </row>
    <row r="33" spans="1:14" ht="9.75" customHeight="1">
      <c r="B33" s="261"/>
      <c r="C33" s="15"/>
      <c r="D33" s="15"/>
      <c r="E33" s="21"/>
      <c r="F33" s="21"/>
      <c r="G33" s="337"/>
      <c r="H33" s="337"/>
      <c r="I33" s="337"/>
      <c r="J33" s="337"/>
      <c r="K33" s="337"/>
      <c r="L33" s="15"/>
      <c r="M33" s="15"/>
      <c r="N33" s="15"/>
    </row>
    <row r="34" spans="1:14" ht="9.75" customHeight="1">
      <c r="B34" s="261"/>
      <c r="C34" s="15"/>
      <c r="D34" s="15"/>
      <c r="E34" s="21"/>
      <c r="F34" s="21"/>
      <c r="G34" s="21"/>
      <c r="H34" s="337"/>
      <c r="I34" s="337"/>
      <c r="J34" s="337"/>
      <c r="K34" s="15"/>
      <c r="L34" s="15"/>
      <c r="M34" s="15"/>
      <c r="N34" s="15"/>
    </row>
    <row r="35" spans="1:14" ht="9.75" customHeight="1">
      <c r="B35" s="261"/>
      <c r="C35" s="15"/>
      <c r="D35" s="15"/>
      <c r="E35" s="21"/>
      <c r="F35" s="21"/>
      <c r="G35" s="21"/>
      <c r="H35" s="337"/>
      <c r="I35" s="337"/>
      <c r="J35" s="337"/>
      <c r="K35" s="15"/>
      <c r="L35" s="15"/>
      <c r="M35" s="15"/>
      <c r="N35" s="15"/>
    </row>
    <row r="36" spans="1:14" ht="9.75" customHeight="1">
      <c r="B36" s="261"/>
      <c r="C36" s="15"/>
      <c r="D36" s="15"/>
      <c r="E36" s="21"/>
      <c r="F36" s="21"/>
      <c r="G36" s="21"/>
      <c r="H36" s="21"/>
      <c r="I36" s="21"/>
      <c r="J36" s="21"/>
      <c r="K36" s="15"/>
      <c r="L36" s="15"/>
      <c r="M36" s="15"/>
      <c r="N36" s="15"/>
    </row>
    <row r="37" spans="1:14" ht="9.75" customHeight="1">
      <c r="B37" s="261"/>
      <c r="C37" s="15"/>
      <c r="D37" s="15"/>
      <c r="E37" s="21"/>
      <c r="F37" s="21"/>
      <c r="G37" s="21"/>
      <c r="H37" s="21"/>
      <c r="I37" s="21"/>
      <c r="J37" s="21"/>
      <c r="K37" s="15"/>
      <c r="L37" s="15"/>
      <c r="M37" s="15"/>
      <c r="N37" s="15"/>
    </row>
    <row r="38" spans="1:14" ht="9.75" customHeight="1">
      <c r="B38" s="261"/>
      <c r="E38" s="20"/>
      <c r="F38" s="20"/>
      <c r="G38" s="20"/>
      <c r="H38" s="20"/>
      <c r="I38" s="20"/>
      <c r="J38" s="20"/>
    </row>
    <row r="39" spans="1:14" ht="9.75" customHeight="1">
      <c r="B39" s="261"/>
    </row>
    <row r="40" spans="1:14" ht="9.75" customHeight="1">
      <c r="B40" s="261"/>
    </row>
    <row r="41" spans="1:14" ht="9.75" customHeight="1">
      <c r="B41" s="261"/>
    </row>
    <row r="42" spans="1:14" ht="10.5" customHeight="1">
      <c r="B42" s="261"/>
    </row>
    <row r="43" spans="1:14" ht="9" customHeight="1">
      <c r="B43" s="261"/>
    </row>
    <row r="44" spans="1:14" ht="9" customHeight="1">
      <c r="B44" s="261"/>
    </row>
    <row r="45" spans="1:14" ht="9" customHeight="1">
      <c r="B45" s="261"/>
    </row>
    <row r="46" spans="1:14" ht="10.5" customHeight="1">
      <c r="B46" s="261"/>
    </row>
    <row r="47" spans="1:14" ht="12" customHeight="1"/>
    <row r="48" spans="1:14" ht="17.25" customHeight="1">
      <c r="A48" s="18"/>
    </row>
    <row r="49" spans="1:1" ht="30" customHeight="1">
      <c r="A49" s="19"/>
    </row>
  </sheetData>
  <mergeCells count="49">
    <mergeCell ref="L23:L25"/>
    <mergeCell ref="L27:L29"/>
    <mergeCell ref="L31:L32"/>
    <mergeCell ref="L18:L20"/>
    <mergeCell ref="M4:N4"/>
    <mergeCell ref="L5:L8"/>
    <mergeCell ref="L10:L12"/>
    <mergeCell ref="L14:L16"/>
    <mergeCell ref="D30:G30"/>
    <mergeCell ref="G33:K33"/>
    <mergeCell ref="B1:L1"/>
    <mergeCell ref="H31:K31"/>
    <mergeCell ref="C3:K3"/>
    <mergeCell ref="H4:K4"/>
    <mergeCell ref="C16:K16"/>
    <mergeCell ref="C21:K21"/>
    <mergeCell ref="H22:K22"/>
    <mergeCell ref="H17:K17"/>
    <mergeCell ref="H7:J7"/>
    <mergeCell ref="H30:K30"/>
    <mergeCell ref="D26:G26"/>
    <mergeCell ref="H26:K26"/>
    <mergeCell ref="C25:K25"/>
    <mergeCell ref="H10:K10"/>
    <mergeCell ref="B2:B46"/>
    <mergeCell ref="C2:K2"/>
    <mergeCell ref="H5:K5"/>
    <mergeCell ref="H6:K6"/>
    <mergeCell ref="D4:G4"/>
    <mergeCell ref="D17:G17"/>
    <mergeCell ref="H18:K18"/>
    <mergeCell ref="H20:K20"/>
    <mergeCell ref="D22:G22"/>
    <mergeCell ref="H19:K19"/>
    <mergeCell ref="H23:K23"/>
    <mergeCell ref="H27:K27"/>
    <mergeCell ref="H34:J34"/>
    <mergeCell ref="H35:J35"/>
    <mergeCell ref="C29:K29"/>
    <mergeCell ref="H32:K32"/>
    <mergeCell ref="H28:K28"/>
    <mergeCell ref="H24:K24"/>
    <mergeCell ref="D9:G9"/>
    <mergeCell ref="D13:G13"/>
    <mergeCell ref="H13:K13"/>
    <mergeCell ref="H14:K14"/>
    <mergeCell ref="H15:K15"/>
    <mergeCell ref="H11:K11"/>
    <mergeCell ref="H9:K9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B921C-0AAF-40C2-A8C2-0E4C5FE6553C}"/>
</file>

<file path=customXml/itemProps2.xml><?xml version="1.0" encoding="utf-8"?>
<ds:datastoreItem xmlns:ds="http://schemas.openxmlformats.org/officeDocument/2006/customXml" ds:itemID="{15C29494-D2EF-4978-BBBB-909573E5E7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ANEXO B - ESQUEMA  1</vt:lpstr>
      <vt:lpstr>ANEXO B - ESQUEMA 2</vt:lpstr>
      <vt:lpstr>ANEXO B - ESQUEMA 3</vt:lpstr>
      <vt:lpstr>ANEXO B - ESQUEMA 4</vt:lpstr>
      <vt:lpstr>ANEXO-B - REGISTRO FOTOGRAFICO</vt:lpstr>
      <vt:lpstr>ANEXO B-DIMENCIONAMIENTO EXTRUC</vt:lpstr>
      <vt:lpstr>DAÑOS  CNT</vt:lpstr>
      <vt:lpstr>'ANEXO B - ESQUEMA  1'!Área_de_impresión</vt:lpstr>
      <vt:lpstr>'ANEXO B-DIMENCIONAMIENTO EXTRUC'!Área_de_impresión</vt:lpstr>
      <vt:lpstr>'ANEXO-B - REGISTRO FOTOGRAFICO'!Área_de_impresión</vt:lpstr>
      <vt:lpstr>'DAÑOS  CNT'!Área_de_impresión</vt:lpstr>
      <vt:lpstr>'FORMATO PARA INSPECCIÓN VISUAL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subject/>
  <dc:creator>Convenio UN-INVIAS</dc:creator>
  <cp:keywords/>
  <dc:description/>
  <cp:lastModifiedBy>Gregoria Gómez Fernández</cp:lastModifiedBy>
  <cp:revision/>
  <dcterms:created xsi:type="dcterms:W3CDTF">2023-05-05T20:57:36Z</dcterms:created>
  <dcterms:modified xsi:type="dcterms:W3CDTF">2023-12-12T17:05:52Z</dcterms:modified>
  <cp:category/>
  <cp:contentStatus/>
</cp:coreProperties>
</file>