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B actualizado 31-07-23\2. PUENTE CAIMAN CLZ IZQ\"/>
    </mc:Choice>
  </mc:AlternateContent>
  <xr:revisionPtr revIDLastSave="0" documentId="13_ncr:1_{55C85A32-7AB8-470C-A7F6-B8C9165091DD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REGISTRO FOTOGRAFICO" sheetId="48" r:id="rId6"/>
    <sheet name="ANEXO B - DIMENSIONAMIENTO EXTR" sheetId="44" r:id="rId7"/>
    <sheet name="DAÑOS CNT" sheetId="45" r:id="rId8"/>
  </sheets>
  <definedNames>
    <definedName name="_xlnm.Print_Area" localSheetId="6">'ANEXO B - DIMENSIONAMIENTO EXTR'!$A$1:$K$34</definedName>
    <definedName name="_xlnm.Print_Area" localSheetId="1">'ANEXO B - ESQUEMA 1'!$A$1:$E$35</definedName>
    <definedName name="_xlnm.Print_Area" localSheetId="5">'ANEXO B - REGISTRO FOTOGRAFICO'!$A$1:$E$14</definedName>
    <definedName name="_xlnm.Print_Area" localSheetId="7">'DAÑOS CNT'!$A$1:$N$24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5" l="1"/>
  <c r="I17" i="32"/>
  <c r="U17" i="32"/>
  <c r="E16" i="45"/>
  <c r="E7" i="45"/>
  <c r="F11" i="45"/>
  <c r="R19" i="32"/>
  <c r="G8" i="44"/>
  <c r="G7" i="44"/>
  <c r="N19" i="32"/>
  <c r="J19" i="32"/>
  <c r="R15" i="32"/>
  <c r="J15" i="32" l="1"/>
</calcChain>
</file>

<file path=xl/sharedStrings.xml><?xml version="1.0" encoding="utf-8"?>
<sst xmlns="http://schemas.openxmlformats.org/spreadsheetml/2006/main" count="294" uniqueCount="207">
  <si>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</si>
  <si>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</si>
  <si>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</si>
  <si>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</si>
  <si>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</si>
  <si>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</si>
  <si>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</si>
  <si>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TIPO DE PUENTE    (1)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</si>
  <si>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</si>
  <si>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</si>
  <si>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</si>
  <si>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</si>
  <si>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</si>
  <si>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</si>
  <si>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</si>
  <si>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</si>
  <si>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</si>
  <si>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</si>
  <si>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</si>
  <si>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</si>
  <si>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Desportillamiento</t>
    </r>
  </si>
  <si>
    <r>
      <rPr>
        <sz val="4"/>
        <rFont val="Liberation Sans Narrow"/>
        <family val="2"/>
      </rPr>
      <t>Acero expuesto</t>
    </r>
  </si>
  <si>
    <r>
      <rPr>
        <sz val="4"/>
        <rFont val="Liberation Sans Narrow"/>
        <family val="2"/>
      </rPr>
      <t>Dimensión insuficiente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</si>
  <si>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</si>
  <si>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</si>
  <si>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</si>
  <si>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</si>
  <si>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</si>
  <si>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</si>
  <si>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</si>
  <si>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</si>
  <si>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</si>
  <si>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</si>
  <si>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</si>
  <si>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</si>
  <si>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</si>
  <si>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</si>
  <si>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</si>
  <si>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</si>
  <si>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</si>
  <si>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</si>
  <si>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</si>
  <si>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</si>
  <si>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</si>
  <si>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</si>
  <si>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</si>
  <si>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</si>
  <si>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</si>
  <si>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</si>
  <si>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</si>
  <si>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</si>
  <si>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</si>
  <si>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</si>
  <si>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</si>
  <si>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</si>
  <si>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</si>
  <si>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</si>
  <si>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</si>
  <si>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</si>
  <si>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</si>
  <si>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</si>
  <si>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</si>
  <si>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</si>
  <si>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</si>
  <si>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</si>
  <si>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</si>
  <si>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</si>
  <si>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</si>
  <si>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</si>
  <si>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</si>
  <si>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</si>
  <si>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</si>
  <si>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</si>
  <si>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</si>
  <si>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</si>
  <si>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</si>
  <si>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</si>
  <si>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</si>
  <si>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</si>
  <si>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</si>
  <si>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DE</t>
  </si>
  <si>
    <t>Esta estructura no presenta iluminacion</t>
  </si>
  <si>
    <t>No aplica</t>
  </si>
  <si>
    <t>N0 presenta daños</t>
  </si>
  <si>
    <t>No presenta daños</t>
  </si>
  <si>
    <t xml:space="preserve">
</t>
  </si>
  <si>
    <t>PANORAMICA EN PLANTA</t>
  </si>
  <si>
    <t xml:space="preserve">PANORAMICA EN SUPERFICIE
</t>
  </si>
  <si>
    <t>CIMENTACION</t>
  </si>
  <si>
    <t>ESTRIBO</t>
  </si>
  <si>
    <t xml:space="preserve">                                                                                                                BARANDAS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</si>
  <si>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</si>
  <si>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</si>
  <si>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</si>
  <si>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</si>
  <si>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COP</t>
  </si>
  <si>
    <t>LOSA</t>
  </si>
  <si>
    <t>ANCHO</t>
  </si>
  <si>
    <t>LARGO</t>
  </si>
  <si>
    <t>ESPESOR</t>
  </si>
  <si>
    <t>N° DE ELEMENTOS</t>
  </si>
  <si>
    <t>VIGAS</t>
  </si>
  <si>
    <t>MUROS DE ACOMPAÑAMIENTO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</si>
  <si>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</si>
  <si>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</si>
  <si>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</si>
  <si>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</si>
  <si>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</si>
  <si>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</si>
  <si>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</si>
  <si>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</si>
  <si>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</si>
  <si>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</si>
  <si>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</si>
  <si>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CD - CI</t>
  </si>
  <si>
    <t>ALTURA</t>
  </si>
  <si>
    <t>CONCRETO</t>
  </si>
  <si>
    <t>METALICA</t>
  </si>
  <si>
    <t>X</t>
  </si>
  <si>
    <t xml:space="preserve">CD-CI ( TUB 3" ) </t>
  </si>
  <si>
    <t>TIPO DE DAÑO</t>
  </si>
  <si>
    <t>PINTURDA- ( DE-Delaminacion )</t>
  </si>
  <si>
    <t>CD-CI</t>
  </si>
  <si>
    <t>ALTO</t>
  </si>
  <si>
    <t>MATERIAL</t>
  </si>
  <si>
    <t>MATALICO</t>
  </si>
  <si>
    <t xml:space="preserve">Esta Estructura se encuentra ubicada en la via VARIANTE GAMBOTE MAMONAL cuya RUTA NACIONAL 90BLB, en la calzada izquierda  con PR 8+650. </t>
  </si>
  <si>
    <r>
      <rPr>
        <sz val="8"/>
        <color rgb="FF000000"/>
        <rFont val="Times New Roman"/>
        <family val="1"/>
      </rPr>
      <t>EVALUACIÓN DEL ESTADO ACTUAL DE LAS OBRAS DEL CONTRATO   No.  ____002_________ DE __2021__________________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</si>
  <si>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8+650</t>
  </si>
  <si>
    <t>ARROYO CAIMAN</t>
  </si>
  <si>
    <t>E-S</t>
  </si>
  <si>
    <t>RU</t>
  </si>
  <si>
    <t>01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</si>
  <si>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</t>
    </r>
    <r>
      <rPr>
        <sz val="10"/>
        <rFont val="Liberation Sans Narrow"/>
        <family val="2"/>
      </rPr>
      <t xml:space="preserve"> </t>
    </r>
    <r>
      <rPr>
        <sz val="5"/>
        <rFont val="Liberation Sans Narrow"/>
      </rPr>
      <t>01</t>
    </r>
  </si>
  <si>
    <t>JUNTAS DE EXPANSIÓN
Tipo (3):02</t>
  </si>
  <si>
    <t>DPE</t>
  </si>
  <si>
    <t>CI</t>
  </si>
  <si>
    <t xml:space="preserve">ANDENES / BORDILLOS
Dimensiones:AND=.2.20 Y BORD=:.35x.22 </t>
  </si>
  <si>
    <t>BARANDAS
Material (4):03</t>
  </si>
  <si>
    <t>CI-CD</t>
  </si>
  <si>
    <t>AUE</t>
  </si>
  <si>
    <t>Solo presenta la señalizacion horizontal en su carpeta asfaltica en buen estado, no existe señalizacion vertical</t>
  </si>
  <si>
    <t>No presenta aletas, cuenta con muros de confinamiento</t>
  </si>
  <si>
    <t>no presentan daños</t>
  </si>
  <si>
    <t>ALETAS
Material (5): 03</t>
  </si>
  <si>
    <t>ESTRIBOS
Material (5):03</t>
  </si>
  <si>
    <t>PILAS
Tipo (6):                             Sección (7):</t>
  </si>
  <si>
    <t>LOSA
Tipo (8):04</t>
  </si>
  <si>
    <t>VIGAS
Tipo (9): 03                            Sección (10):01</t>
  </si>
  <si>
    <t>APOYOS
Tipo (11):03</t>
  </si>
  <si>
    <t>Se encuentran en buen estado</t>
  </si>
  <si>
    <t>Otros</t>
  </si>
  <si>
    <t xml:space="preserve">Estos daños se encuentran en los acceso de entrada y salida del anden ,se encuentra otro desportillamiento en la prolongacion del muro de aconpañamiento para la construccion del acceso a la rampa </t>
  </si>
  <si>
    <t>La ausencia de los pasamanos es por vandalismo en el puente se robaron la tuberia de 2"</t>
  </si>
  <si>
    <t xml:space="preserve">                                                                                                    RIOSTRA</t>
  </si>
  <si>
    <t xml:space="preserve"> CI</t>
  </si>
  <si>
    <t>JUNTAS DE EXPANSION</t>
  </si>
  <si>
    <t>CAUCHO</t>
  </si>
  <si>
    <t>TUBOS (4 DE 3", 4 DE 4" Y 4 DE 2" )</t>
  </si>
  <si>
    <t>ANDENES Y BORDILLOS</t>
  </si>
  <si>
    <t>Se encuentran taponados los drenes en tuberias de pvc</t>
  </si>
  <si>
    <t>DRENES TAPADOS</t>
  </si>
  <si>
    <t>TUBOS PVC</t>
  </si>
  <si>
    <t>DIAMETRO</t>
  </si>
  <si>
    <t>DAÑOS EN LOS ELEMENTOS DEL PUENTE CAIMAN</t>
  </si>
  <si>
    <t>CI ( 8 PVC  3" )</t>
  </si>
  <si>
    <t>ESQUEMAS</t>
  </si>
  <si>
    <t xml:space="preserve">DAÑOS  EN JUNTAS DE EXPANSION ,SENTIDO (E - S) ENTRADA Y SALUDA DEL PUENTE DAÑO:(RU) ROCTURA DE SELLOS Y (DPG) DESPORTILLAMIENTO EN LOS GUARDA CANTOS </t>
  </si>
  <si>
    <t xml:space="preserve">SECCION DE LA ESTRUCTURA
</t>
  </si>
  <si>
    <t>DIMENSIONAMIENTO DE LOS ELEMENTOS DE LA SUPERESTRUCTURA DEL PUENTE CAIMAN</t>
  </si>
  <si>
    <t>DIMENSIONAMIENTO DE LOS ELEMENTOS DE LA SUBESTRUCTURA DEL PUENTE CAIMAN</t>
  </si>
  <si>
    <t>DIMENSIONAMIENTO DE LOS ELEMENTOS DEL PUENTE CAIMAN</t>
  </si>
  <si>
    <t>Presenta ruptura en sellos y desportillamiento en guardacantos</t>
  </si>
  <si>
    <t>TAPONAMIENTOS EN DRENAJES</t>
  </si>
  <si>
    <t>3"</t>
  </si>
  <si>
    <t xml:space="preserve"> DAÑOS DE TAPONAMIENTO DE DRENAJES POR MATERIAL PARTICULADO Y ASFALTO EN MANTENIMIENTOS</t>
  </si>
  <si>
    <t>PUENTE CAIMAN 03-90BLB-002</t>
  </si>
  <si>
    <t>PUENTE CAIMAN  03-90BLB-002</t>
  </si>
  <si>
    <t>DAÑOS  EN ANDENES / BORDILLOS ,LOS DAÑOS SE LOC ALIZAN EN EL (CI) EN SU ENTRADA Y SALIDAS DE LOS ACCESOS PEATONALES ,TIPO DE DAÑO POR DESPORTILLAMIENTO DEL ANDEN Y DESPORTALLAMIENTO EN LA PROLONGACION DEL MURO DE ACOMPAÑAMIENTO PARA EL ANDEN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</si>
  <si>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     002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   2021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   8                                 DE:  8</t>
    </r>
  </si>
  <si>
    <r>
      <t xml:space="preserve">DAÑOS  EN PINTURA, POSTES Y PASAMANOS DE BARANDAS, TIPO DE DAÑO DELAMINACION </t>
    </r>
    <r>
      <rPr>
        <sz val="6.5"/>
        <rFont val="Arial"/>
        <family val="2"/>
      </rPr>
      <t>DE</t>
    </r>
    <r>
      <rPr>
        <b/>
        <sz val="6.5"/>
        <rFont val="Arial"/>
        <family val="2"/>
      </rPr>
      <t xml:space="preserve"> LA PINTURA ( DE ), CORROCION EN POSTES ( COP ) Y AUSENCIA DE PASAMANOS POR VANDALISMO ( AUE )</t>
    </r>
  </si>
  <si>
    <t xml:space="preserve">ANEXO B - ESQUEMA  2 - PANORAMICA EN SUPERFICIE 
</t>
  </si>
  <si>
    <t xml:space="preserve">ANEXO B - ESQUEMA  1 - PANORAMICA EN PLANTA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</si>
  <si>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</si>
  <si>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</si>
  <si>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</si>
  <si>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</si>
  <si>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002                 </t>
    </r>
    <r>
      <rPr>
        <b/>
        <sz val="5.5"/>
        <rFont val="Arial"/>
        <family val="2"/>
      </rPr>
      <t xml:space="preserve"> DE  2021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 2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</si>
  <si>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     002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</si>
  <si>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002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</si>
  <si>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002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</si>
  <si>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 002                </t>
    </r>
    <r>
      <rPr>
        <b/>
        <sz val="5.5"/>
        <rFont val="Arial"/>
        <family val="2"/>
      </rPr>
      <t xml:space="preserve"> DE  2021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   03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15- 05- 23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                                                                                                             </t>
    </r>
    <r>
      <rPr>
        <b/>
        <sz val="5"/>
        <rFont val="Arial"/>
        <family val="2"/>
      </rPr>
      <t>HOJA:               6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</si>
  <si>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002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   2021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DE:  7</t>
    </r>
  </si>
  <si>
    <t>En general a juzgar por los daños presentados podemos concluir que no se necesita hacer intervencion especial al puente.</t>
  </si>
  <si>
    <t>No presenta acumulacion de materiales bajo el puente tampoco socavaciones en su cimientacion</t>
  </si>
  <si>
    <t>NOMBRE DE LA VÍA:   VARIANTE GAMBOTE MAMONAL                                  CÓDIGO DE LA VÍA: ___90BLB_____ VÍA CONCESIONADA</t>
  </si>
  <si>
    <t xml:space="preserve">ANEXO B - ESQUEMA  2 - PANORAMICA EN SUPERFICIE
</t>
  </si>
  <si>
    <t>OBSERVACIONES</t>
  </si>
  <si>
    <t xml:space="preserve">Cambio y reposición de sello y junta de expansión del puente por deterioro de funcionamiento las cuales son 2 unidades, cuyos elementos se encuentran a la entrada y a la salida del puente </t>
  </si>
  <si>
    <t>DESPORTILLAMIENTO EN ANDENES DE ACCESOS</t>
  </si>
  <si>
    <t>MURO DE CONFINAMIENTOS ACCESO PEATONAL</t>
  </si>
  <si>
    <t>Retiro de material particulado en los sonas de drenajes del asfalto y destapar los tubos de drenajes</t>
  </si>
  <si>
    <t>35</t>
  </si>
  <si>
    <t>Demolición, retiro, areglo de terreno y reconstrucción 7.4 mts de plantilla de accesos peatonal de .10 de espesor en concreto de 3000 PSI</t>
  </si>
  <si>
    <r>
      <t>Demolición, retiro y reconstrucción muro  de accesos peatonal  en concreto de 3000 PSI  reforzado con acero, se construira zapata de .80mts de ancho por .20 de espesor con 4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5/8" y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1/2" transversal cada .20 mts y muro de 1.8 de alto por .20 de espesor con varillas de Φ 1/2" vertical cada .20mts y  Φ 1/2" transversal cada .20 mts, acero de 60000 psi </t>
    </r>
  </si>
  <si>
    <t xml:space="preserve">Limpieza, grateado de superficie con corrosion y aplicación de contra oxido y aplicación de pintura esmalte poliuretano amarillo 2 capas  </t>
  </si>
  <si>
    <t>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</si>
</sst>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sz val="5"/>
      <name val="Liberation Sans Narrow"/>
    </font>
    <font>
      <b/>
      <sz val="6.5"/>
      <name val="Arial"/>
      <family val="2"/>
    </font>
    <font>
      <b/>
      <sz val="10"/>
      <color rgb="FF000000"/>
      <name val="Times New Roman"/>
      <family val="1"/>
    </font>
    <font>
      <sz val="6.5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0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0" fillId="0" borderId="26" xfId="0" applyBorder="1" applyAlignment="1">
      <alignment horizontal="left" vertical="top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 indent="3"/>
    </xf>
    <xf numFmtId="0" fontId="0" fillId="0" borderId="25" xfId="0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top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0" fontId="22" fillId="0" borderId="52" xfId="0" applyFont="1" applyBorder="1" applyAlignment="1">
      <alignment horizontal="left" vertical="top" wrapText="1" indent="3"/>
    </xf>
    <xf numFmtId="2" fontId="19" fillId="0" borderId="4" xfId="0" applyNumberFormat="1" applyFont="1" applyBorder="1" applyAlignment="1">
      <alignment horizontal="left" wrapText="1"/>
    </xf>
    <xf numFmtId="0" fontId="19" fillId="0" borderId="4" xfId="0" applyFont="1" applyBorder="1" applyAlignment="1">
      <alignment horizontal="center" wrapText="1"/>
    </xf>
    <xf numFmtId="0" fontId="19" fillId="0" borderId="38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51" xfId="0" applyBorder="1" applyAlignment="1">
      <alignment horizontal="left" vertical="top" wrapText="1"/>
    </xf>
    <xf numFmtId="0" fontId="18" fillId="0" borderId="2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/>
    </xf>
    <xf numFmtId="0" fontId="30" fillId="0" borderId="21" xfId="0" applyFont="1" applyBorder="1" applyAlignment="1">
      <alignment horizontal="center" vertical="top"/>
    </xf>
    <xf numFmtId="0" fontId="27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 wrapText="1"/>
    </xf>
    <xf numFmtId="0" fontId="18" fillId="0" borderId="36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24" fillId="5" borderId="36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19" fillId="5" borderId="21" xfId="0" applyFont="1" applyFill="1" applyBorder="1" applyAlignment="1">
      <alignment horizontal="center" vertical="top" wrapText="1"/>
    </xf>
    <xf numFmtId="0" fontId="24" fillId="5" borderId="21" xfId="0" applyFont="1" applyFill="1" applyBorder="1" applyAlignment="1">
      <alignment horizontal="center" vertical="top" wrapText="1"/>
    </xf>
    <xf numFmtId="0" fontId="19" fillId="0" borderId="38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05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15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48043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3796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311616</xdr:colOff>
      <xdr:row>10</xdr:row>
      <xdr:rowOff>35719</xdr:rowOff>
    </xdr:from>
    <xdr:to>
      <xdr:col>4</xdr:col>
      <xdr:colOff>3696890</xdr:colOff>
      <xdr:row>24</xdr:row>
      <xdr:rowOff>107156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1AA61-081A-42D7-934D-79BB5AE3D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8163" y="1905000"/>
          <a:ext cx="3385274" cy="1821656"/>
        </a:xfrm>
        <a:prstGeom prst="rect">
          <a:avLst/>
        </a:prstGeom>
      </xdr:spPr>
    </xdr:pic>
    <xdr:clientData/>
  </xdr:twoCellAnchor>
  <xdr:twoCellAnchor>
    <xdr:from>
      <xdr:col>4</xdr:col>
      <xdr:colOff>1680210</xdr:colOff>
      <xdr:row>24</xdr:row>
      <xdr:rowOff>125015</xdr:rowOff>
    </xdr:from>
    <xdr:to>
      <xdr:col>4</xdr:col>
      <xdr:colOff>2329101</xdr:colOff>
      <xdr:row>25</xdr:row>
      <xdr:rowOff>109060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F541126-9715-C107-53FA-F9DE8B44721E}"/>
            </a:ext>
          </a:extLst>
        </xdr:cNvPr>
        <xdr:cNvSpPr/>
      </xdr:nvSpPr>
      <xdr:spPr>
        <a:xfrm>
          <a:off x="2805351" y="3607593"/>
          <a:ext cx="648891" cy="10906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115846</xdr:colOff>
      <xdr:row>4</xdr:row>
      <xdr:rowOff>45050</xdr:rowOff>
    </xdr:from>
    <xdr:to>
      <xdr:col>4</xdr:col>
      <xdr:colOff>3623362</xdr:colOff>
      <xdr:row>19</xdr:row>
      <xdr:rowOff>64358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1EA12D-2E39-638E-0148-AFB3A3C2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1910" y="1119830"/>
          <a:ext cx="3507516" cy="1898565"/>
        </a:xfrm>
        <a:prstGeom prst="rect">
          <a:avLst/>
        </a:prstGeom>
      </xdr:spPr>
    </xdr:pic>
    <xdr:clientData/>
  </xdr:twoCellAnchor>
  <xdr:twoCellAnchor>
    <xdr:from>
      <xdr:col>4</xdr:col>
      <xdr:colOff>1563902</xdr:colOff>
      <xdr:row>19</xdr:row>
      <xdr:rowOff>72699</xdr:rowOff>
    </xdr:from>
    <xdr:to>
      <xdr:col>4</xdr:col>
      <xdr:colOff>2212793</xdr:colOff>
      <xdr:row>20</xdr:row>
      <xdr:rowOff>51859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3D1AC42-12ED-438D-89DC-7F11C3BF7FF8}"/>
            </a:ext>
          </a:extLst>
        </xdr:cNvPr>
        <xdr:cNvSpPr/>
      </xdr:nvSpPr>
      <xdr:spPr>
        <a:xfrm>
          <a:off x="2690169" y="3026736"/>
          <a:ext cx="648891" cy="10144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302483</xdr:colOff>
      <xdr:row>3</xdr:row>
      <xdr:rowOff>45051</xdr:rowOff>
    </xdr:from>
    <xdr:to>
      <xdr:col>4</xdr:col>
      <xdr:colOff>3662483</xdr:colOff>
      <xdr:row>20</xdr:row>
      <xdr:rowOff>6437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FB3BEE7-E068-AEB5-013F-E193126A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8547" y="881706"/>
          <a:ext cx="3360000" cy="2085203"/>
        </a:xfrm>
        <a:prstGeom prst="rect">
          <a:avLst/>
        </a:prstGeom>
      </xdr:spPr>
    </xdr:pic>
    <xdr:clientData/>
  </xdr:twoCellAnchor>
  <xdr:twoCellAnchor>
    <xdr:from>
      <xdr:col>4</xdr:col>
      <xdr:colOff>1808463</xdr:colOff>
      <xdr:row>20</xdr:row>
      <xdr:rowOff>25743</xdr:rowOff>
    </xdr:from>
    <xdr:to>
      <xdr:col>4</xdr:col>
      <xdr:colOff>2457354</xdr:colOff>
      <xdr:row>21</xdr:row>
      <xdr:rowOff>6808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4C39961-C4C8-47F9-8BD4-D475D4ED63D2}"/>
            </a:ext>
          </a:extLst>
        </xdr:cNvPr>
        <xdr:cNvSpPr/>
      </xdr:nvSpPr>
      <xdr:spPr>
        <a:xfrm>
          <a:off x="2934730" y="3217905"/>
          <a:ext cx="648891" cy="10334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197725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53300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8</xdr:row>
      <xdr:rowOff>19307</xdr:rowOff>
    </xdr:from>
    <xdr:to>
      <xdr:col>4</xdr:col>
      <xdr:colOff>2233227</xdr:colOff>
      <xdr:row>20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20</xdr:row>
      <xdr:rowOff>115844</xdr:rowOff>
    </xdr:from>
    <xdr:to>
      <xdr:col>4</xdr:col>
      <xdr:colOff>2400558</xdr:colOff>
      <xdr:row>22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6</xdr:row>
      <xdr:rowOff>122280</xdr:rowOff>
    </xdr:from>
    <xdr:to>
      <xdr:col>4</xdr:col>
      <xdr:colOff>650017</xdr:colOff>
      <xdr:row>7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7</xdr:row>
      <xdr:rowOff>12871</xdr:rowOff>
    </xdr:from>
    <xdr:to>
      <xdr:col>4</xdr:col>
      <xdr:colOff>2233227</xdr:colOff>
      <xdr:row>7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</xdr:colOff>
      <xdr:row>5</xdr:row>
      <xdr:rowOff>19308</xdr:rowOff>
    </xdr:from>
    <xdr:to>
      <xdr:col>4</xdr:col>
      <xdr:colOff>2432736</xdr:colOff>
      <xdr:row>6</xdr:row>
      <xdr:rowOff>1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222803" y="855963"/>
          <a:ext cx="2155997" cy="965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759427</xdr:colOff>
      <xdr:row>6</xdr:row>
      <xdr:rowOff>12872</xdr:rowOff>
    </xdr:from>
    <xdr:to>
      <xdr:col>4</xdr:col>
      <xdr:colOff>888143</xdr:colOff>
      <xdr:row>8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91" y="965372"/>
          <a:ext cx="128716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1937179</xdr:colOff>
      <xdr:row>6</xdr:row>
      <xdr:rowOff>19308</xdr:rowOff>
    </xdr:from>
    <xdr:to>
      <xdr:col>4</xdr:col>
      <xdr:colOff>2072330</xdr:colOff>
      <xdr:row>7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83243" y="971808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1583209</xdr:colOff>
      <xdr:row>6</xdr:row>
      <xdr:rowOff>25743</xdr:rowOff>
    </xdr:from>
    <xdr:to>
      <xdr:col>4</xdr:col>
      <xdr:colOff>1718360</xdr:colOff>
      <xdr:row>7</xdr:row>
      <xdr:rowOff>135152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F0219260-83FA-4BA1-9E60-A0D4A92E61D3}"/>
            </a:ext>
          </a:extLst>
        </xdr:cNvPr>
        <xdr:cNvSpPr/>
      </xdr:nvSpPr>
      <xdr:spPr>
        <a:xfrm>
          <a:off x="2529273" y="978243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1139139</xdr:colOff>
      <xdr:row>6</xdr:row>
      <xdr:rowOff>25743</xdr:rowOff>
    </xdr:from>
    <xdr:to>
      <xdr:col>4</xdr:col>
      <xdr:colOff>1274290</xdr:colOff>
      <xdr:row>7</xdr:row>
      <xdr:rowOff>135152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770AF57-1403-4609-82C7-81C6D7767593}"/>
            </a:ext>
          </a:extLst>
        </xdr:cNvPr>
        <xdr:cNvSpPr/>
      </xdr:nvSpPr>
      <xdr:spPr>
        <a:xfrm>
          <a:off x="2085203" y="978243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2213919</xdr:colOff>
      <xdr:row>4</xdr:row>
      <xdr:rowOff>70125</xdr:rowOff>
    </xdr:from>
    <xdr:to>
      <xdr:col>4</xdr:col>
      <xdr:colOff>2426301</xdr:colOff>
      <xdr:row>4</xdr:row>
      <xdr:rowOff>115844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05196B0D-A06E-2220-D025-A115A6399197}"/>
            </a:ext>
          </a:extLst>
        </xdr:cNvPr>
        <xdr:cNvSpPr/>
      </xdr:nvSpPr>
      <xdr:spPr>
        <a:xfrm>
          <a:off x="3159983" y="906780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</xdr:colOff>
      <xdr:row>4</xdr:row>
      <xdr:rowOff>70126</xdr:rowOff>
    </xdr:from>
    <xdr:to>
      <xdr:col>4</xdr:col>
      <xdr:colOff>322458</xdr:colOff>
      <xdr:row>4</xdr:row>
      <xdr:rowOff>115845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96ABB9E2-0D58-4F99-A92C-F0632CAD52E0}"/>
            </a:ext>
          </a:extLst>
        </xdr:cNvPr>
        <xdr:cNvSpPr/>
      </xdr:nvSpPr>
      <xdr:spPr>
        <a:xfrm>
          <a:off x="1222803" y="1029062"/>
          <a:ext cx="4571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2413429</xdr:colOff>
      <xdr:row>2</xdr:row>
      <xdr:rowOff>122280</xdr:rowOff>
    </xdr:from>
    <xdr:to>
      <xdr:col>4</xdr:col>
      <xdr:colOff>2419865</xdr:colOff>
      <xdr:row>4</xdr:row>
      <xdr:rowOff>67242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>
          <a:off x="3359493" y="836655"/>
          <a:ext cx="6436" cy="1895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296047</xdr:colOff>
      <xdr:row>3</xdr:row>
      <xdr:rowOff>12872</xdr:rowOff>
    </xdr:from>
    <xdr:to>
      <xdr:col>4</xdr:col>
      <xdr:colOff>299599</xdr:colOff>
      <xdr:row>4</xdr:row>
      <xdr:rowOff>70126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>
          <a:endCxn id="69" idx="0"/>
        </xdr:cNvCxnSpPr>
      </xdr:nvCxnSpPr>
      <xdr:spPr>
        <a:xfrm>
          <a:off x="1242111" y="849527"/>
          <a:ext cx="3552" cy="17953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2503531</xdr:colOff>
      <xdr:row>3</xdr:row>
      <xdr:rowOff>83666</xdr:rowOff>
    </xdr:from>
    <xdr:to>
      <xdr:col>4</xdr:col>
      <xdr:colOff>2954038</xdr:colOff>
      <xdr:row>5</xdr:row>
      <xdr:rowOff>38615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449595" y="920321"/>
          <a:ext cx="450507" cy="1995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21</xdr:row>
      <xdr:rowOff>57923</xdr:rowOff>
    </xdr:from>
    <xdr:to>
      <xdr:col>4</xdr:col>
      <xdr:colOff>437635</xdr:colOff>
      <xdr:row>21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437636</xdr:colOff>
      <xdr:row>11</xdr:row>
      <xdr:rowOff>77230</xdr:rowOff>
    </xdr:from>
    <xdr:to>
      <xdr:col>4</xdr:col>
      <xdr:colOff>566351</xdr:colOff>
      <xdr:row>12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727247" y="1937179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675093</xdr:colOff>
      <xdr:row>6</xdr:row>
      <xdr:rowOff>1</xdr:rowOff>
    </xdr:from>
    <xdr:to>
      <xdr:col>4</xdr:col>
      <xdr:colOff>759427</xdr:colOff>
      <xdr:row>7</xdr:row>
      <xdr:rowOff>77229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6AF56BE-F4B4-E8C6-1FBE-648BAC2B6E38}"/>
            </a:ext>
          </a:extLst>
        </xdr:cNvPr>
        <xdr:cNvSpPr/>
      </xdr:nvSpPr>
      <xdr:spPr>
        <a:xfrm>
          <a:off x="1621157" y="1197062"/>
          <a:ext cx="84334" cy="1995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907449</xdr:colOff>
      <xdr:row>6</xdr:row>
      <xdr:rowOff>0</xdr:rowOff>
    </xdr:from>
    <xdr:to>
      <xdr:col>4</xdr:col>
      <xdr:colOff>1113395</xdr:colOff>
      <xdr:row>7</xdr:row>
      <xdr:rowOff>77228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4C2B1FF-9AF0-4011-9F96-3CD3A68E4D99}"/>
            </a:ext>
          </a:extLst>
        </xdr:cNvPr>
        <xdr:cNvSpPr/>
      </xdr:nvSpPr>
      <xdr:spPr>
        <a:xfrm>
          <a:off x="1853513" y="1197061"/>
          <a:ext cx="205946" cy="1995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1280726</xdr:colOff>
      <xdr:row>6</xdr:row>
      <xdr:rowOff>12872</xdr:rowOff>
    </xdr:from>
    <xdr:to>
      <xdr:col>4</xdr:col>
      <xdr:colOff>1583210</xdr:colOff>
      <xdr:row>7</xdr:row>
      <xdr:rowOff>90100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82E8B7E5-7B35-4C8F-AD9E-47DE10BEB496}"/>
            </a:ext>
          </a:extLst>
        </xdr:cNvPr>
        <xdr:cNvSpPr/>
      </xdr:nvSpPr>
      <xdr:spPr>
        <a:xfrm>
          <a:off x="2226790" y="1209933"/>
          <a:ext cx="302484" cy="1995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1744105</xdr:colOff>
      <xdr:row>6</xdr:row>
      <xdr:rowOff>19307</xdr:rowOff>
    </xdr:from>
    <xdr:to>
      <xdr:col>4</xdr:col>
      <xdr:colOff>1950051</xdr:colOff>
      <xdr:row>7</xdr:row>
      <xdr:rowOff>96535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B63425D-D0B8-411E-8C16-EC6EE8CE1AD9}"/>
            </a:ext>
          </a:extLst>
        </xdr:cNvPr>
        <xdr:cNvSpPr/>
      </xdr:nvSpPr>
      <xdr:spPr>
        <a:xfrm>
          <a:off x="2690169" y="1216368"/>
          <a:ext cx="205946" cy="1995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2078767</xdr:colOff>
      <xdr:row>6</xdr:row>
      <xdr:rowOff>25743</xdr:rowOff>
    </xdr:from>
    <xdr:to>
      <xdr:col>4</xdr:col>
      <xdr:colOff>2169537</xdr:colOff>
      <xdr:row>7</xdr:row>
      <xdr:rowOff>102971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5B139C8-30D7-4C59-A12E-03F733FAD631}"/>
            </a:ext>
          </a:extLst>
        </xdr:cNvPr>
        <xdr:cNvSpPr/>
      </xdr:nvSpPr>
      <xdr:spPr>
        <a:xfrm>
          <a:off x="3024831" y="1222804"/>
          <a:ext cx="90770" cy="1995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2123818</xdr:colOff>
      <xdr:row>6</xdr:row>
      <xdr:rowOff>83665</xdr:rowOff>
    </xdr:from>
    <xdr:to>
      <xdr:col>4</xdr:col>
      <xdr:colOff>2574325</xdr:colOff>
      <xdr:row>8</xdr:row>
      <xdr:rowOff>25743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F8D26E32-EC7C-4629-A3E1-7B49CAD2DA64}"/>
            </a:ext>
          </a:extLst>
        </xdr:cNvPr>
        <xdr:cNvCxnSpPr/>
      </xdr:nvCxnSpPr>
      <xdr:spPr>
        <a:xfrm flipH="1" flipV="1">
          <a:off x="3069882" y="1280726"/>
          <a:ext cx="450507" cy="1995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360406</xdr:colOff>
      <xdr:row>7</xdr:row>
      <xdr:rowOff>22524</xdr:rowOff>
    </xdr:from>
    <xdr:to>
      <xdr:col>4</xdr:col>
      <xdr:colOff>778733</xdr:colOff>
      <xdr:row>7</xdr:row>
      <xdr:rowOff>70794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EBF8BDF5-697C-4DCA-941D-1C8BBA4D74E7}"/>
            </a:ext>
          </a:extLst>
        </xdr:cNvPr>
        <xdr:cNvCxnSpPr/>
      </xdr:nvCxnSpPr>
      <xdr:spPr>
        <a:xfrm flipV="1">
          <a:off x="650017" y="1341865"/>
          <a:ext cx="1074780" cy="4827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2213919</xdr:colOff>
      <xdr:row>3</xdr:row>
      <xdr:rowOff>6436</xdr:rowOff>
    </xdr:from>
    <xdr:to>
      <xdr:col>4</xdr:col>
      <xdr:colOff>2213919</xdr:colOff>
      <xdr:row>4</xdr:row>
      <xdr:rowOff>60807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B2C181BC-5F9C-4BD7-BBEA-427A01564925}"/>
            </a:ext>
          </a:extLst>
        </xdr:cNvPr>
        <xdr:cNvCxnSpPr>
          <a:cxnSpLocks/>
        </xdr:cNvCxnSpPr>
      </xdr:nvCxnSpPr>
      <xdr:spPr>
        <a:xfrm>
          <a:off x="3159983" y="843091"/>
          <a:ext cx="0" cy="17665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1303401</xdr:colOff>
      <xdr:row>0</xdr:row>
      <xdr:rowOff>436626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196091CA-7FA7-4AED-9288-308BD2A56013}"/>
            </a:ext>
          </a:extLst>
        </xdr:cNvPr>
        <xdr:cNvGrpSpPr/>
      </xdr:nvGrpSpPr>
      <xdr:grpSpPr>
        <a:xfrm>
          <a:off x="2249948" y="43662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CDC8F3B-970F-92DF-FBED-99E9322FCD6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50E1CDCF-726D-D8D5-A4D6-9F8B60A5CB8A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861059</xdr:colOff>
      <xdr:row>0</xdr:row>
      <xdr:rowOff>640461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F3E3EB7-32C9-4333-9C53-4E436C2DAFD4}"/>
            </a:ext>
          </a:extLst>
        </xdr:cNvPr>
        <xdr:cNvGrpSpPr/>
      </xdr:nvGrpSpPr>
      <xdr:grpSpPr>
        <a:xfrm>
          <a:off x="1807606" y="640461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29C4854-D9A9-54E2-47D3-6214708CF24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2182433E-3D37-4BBF-48B0-AF9CF7E08A6C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A91113D-018B-4A34-A09C-5E1B576E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2111675</xdr:colOff>
      <xdr:row>2</xdr:row>
      <xdr:rowOff>494222</xdr:rowOff>
    </xdr:from>
    <xdr:to>
      <xdr:col>4</xdr:col>
      <xdr:colOff>4745960</xdr:colOff>
      <xdr:row>2</xdr:row>
      <xdr:rowOff>2474222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568431C-693C-E28F-B52E-4CFF9824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64175" y="1213090"/>
          <a:ext cx="2640000" cy="19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53915</xdr:colOff>
      <xdr:row>2</xdr:row>
      <xdr:rowOff>494222</xdr:rowOff>
    </xdr:from>
    <xdr:to>
      <xdr:col>4</xdr:col>
      <xdr:colOff>1885189</xdr:colOff>
      <xdr:row>2</xdr:row>
      <xdr:rowOff>2474222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746F881-1579-1B10-9E06-7222FDF2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689" y="1213090"/>
          <a:ext cx="26400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21898</xdr:colOff>
      <xdr:row>5</xdr:row>
      <xdr:rowOff>164225</xdr:rowOff>
    </xdr:from>
    <xdr:to>
      <xdr:col>4</xdr:col>
      <xdr:colOff>1775044</xdr:colOff>
      <xdr:row>5</xdr:row>
      <xdr:rowOff>2763257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4488665-2900-AB7B-C4FF-0C062411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812" y="4368363"/>
          <a:ext cx="2485257" cy="2583792"/>
        </a:xfrm>
        <a:prstGeom prst="rect">
          <a:avLst/>
        </a:prstGeom>
      </xdr:spPr>
    </xdr:pic>
    <xdr:clientData/>
  </xdr:twoCellAnchor>
  <xdr:twoCellAnchor editAs="oneCell">
    <xdr:from>
      <xdr:col>1</xdr:col>
      <xdr:colOff>76637</xdr:colOff>
      <xdr:row>7</xdr:row>
      <xdr:rowOff>164225</xdr:rowOff>
    </xdr:from>
    <xdr:to>
      <xdr:col>4</xdr:col>
      <xdr:colOff>1906465</xdr:colOff>
      <xdr:row>7</xdr:row>
      <xdr:rowOff>2149940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67E37723-1B2F-CDD4-DEAF-AB3A2D5A8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965" y="7620001"/>
          <a:ext cx="2640000" cy="19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2036380</xdr:colOff>
      <xdr:row>7</xdr:row>
      <xdr:rowOff>186121</xdr:rowOff>
    </xdr:from>
    <xdr:to>
      <xdr:col>4</xdr:col>
      <xdr:colOff>4670665</xdr:colOff>
      <xdr:row>7</xdr:row>
      <xdr:rowOff>2150881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4D89A15-709C-8C32-B2ED-4040C4565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88880" y="7641897"/>
          <a:ext cx="2640000" cy="19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459828</xdr:colOff>
      <xdr:row>7</xdr:row>
      <xdr:rowOff>2835603</xdr:rowOff>
    </xdr:from>
    <xdr:to>
      <xdr:col>4</xdr:col>
      <xdr:colOff>3107448</xdr:colOff>
      <xdr:row>7</xdr:row>
      <xdr:rowOff>4823223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D133D3F-C70E-975E-357E-65483A922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28" y="10291379"/>
          <a:ext cx="2640000" cy="19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1959741</xdr:colOff>
      <xdr:row>5</xdr:row>
      <xdr:rowOff>174295</xdr:rowOff>
    </xdr:from>
    <xdr:to>
      <xdr:col>4</xdr:col>
      <xdr:colOff>4707759</xdr:colOff>
      <xdr:row>5</xdr:row>
      <xdr:rowOff>2763256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326BE42-B52B-A8F7-EE94-FE028E05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2241" y="4378433"/>
          <a:ext cx="2748018" cy="2573721"/>
        </a:xfrm>
        <a:prstGeom prst="rect">
          <a:avLst/>
        </a:prstGeom>
      </xdr:spPr>
    </xdr:pic>
    <xdr:clientData/>
  </xdr:twoCellAnchor>
  <xdr:twoCellAnchor editAs="oneCell">
    <xdr:from>
      <xdr:col>3</xdr:col>
      <xdr:colOff>251811</xdr:colOff>
      <xdr:row>10</xdr:row>
      <xdr:rowOff>262758</xdr:rowOff>
    </xdr:from>
    <xdr:to>
      <xdr:col>4</xdr:col>
      <xdr:colOff>4054189</xdr:colOff>
      <xdr:row>11</xdr:row>
      <xdr:rowOff>1545130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556D0E2-C655-6478-6006-8C0A5159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414" y="13072241"/>
          <a:ext cx="4466895" cy="2474311"/>
        </a:xfrm>
        <a:prstGeom prst="rect">
          <a:avLst/>
        </a:prstGeom>
      </xdr:spPr>
    </xdr:pic>
    <xdr:clientData/>
  </xdr:twoCellAnchor>
  <xdr:twoCellAnchor>
    <xdr:from>
      <xdr:col>4</xdr:col>
      <xdr:colOff>3089671</xdr:colOff>
      <xdr:row>2</xdr:row>
      <xdr:rowOff>2500312</xdr:rowOff>
    </xdr:from>
    <xdr:to>
      <xdr:col>4</xdr:col>
      <xdr:colOff>3738562</xdr:colOff>
      <xdr:row>2</xdr:row>
      <xdr:rowOff>2607468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E042F77-4D9B-4322-ADE8-DD8E331FA75E}"/>
            </a:ext>
          </a:extLst>
        </xdr:cNvPr>
        <xdr:cNvSpPr/>
      </xdr:nvSpPr>
      <xdr:spPr>
        <a:xfrm>
          <a:off x="4214812" y="3482578"/>
          <a:ext cx="648891" cy="10715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36</a:t>
          </a:r>
        </a:p>
      </xdr:txBody>
    </xdr:sp>
    <xdr:clientData/>
  </xdr:twoCellAnchor>
  <xdr:twoCellAnchor>
    <xdr:from>
      <xdr:col>4</xdr:col>
      <xdr:colOff>53578</xdr:colOff>
      <xdr:row>2</xdr:row>
      <xdr:rowOff>2506265</xdr:rowOff>
    </xdr:from>
    <xdr:to>
      <xdr:col>4</xdr:col>
      <xdr:colOff>702469</xdr:colOff>
      <xdr:row>3</xdr:row>
      <xdr:rowOff>5953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D321956-DC75-414D-8D8F-F7AD1180CB85}"/>
            </a:ext>
          </a:extLst>
        </xdr:cNvPr>
        <xdr:cNvSpPr/>
      </xdr:nvSpPr>
      <xdr:spPr>
        <a:xfrm>
          <a:off x="1178719" y="3488531"/>
          <a:ext cx="648891" cy="10715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35</a:t>
          </a:r>
        </a:p>
      </xdr:txBody>
    </xdr:sp>
    <xdr:clientData/>
  </xdr:twoCellAnchor>
  <xdr:twoCellAnchor>
    <xdr:from>
      <xdr:col>4</xdr:col>
      <xdr:colOff>51435</xdr:colOff>
      <xdr:row>5</xdr:row>
      <xdr:rowOff>2778204</xdr:rowOff>
    </xdr:from>
    <xdr:to>
      <xdr:col>4</xdr:col>
      <xdr:colOff>704136</xdr:colOff>
      <xdr:row>5</xdr:row>
      <xdr:rowOff>2887265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15E60B90-7708-819A-70AA-B56CB420A2B2}"/>
            </a:ext>
          </a:extLst>
        </xdr:cNvPr>
        <xdr:cNvSpPr/>
      </xdr:nvSpPr>
      <xdr:spPr>
        <a:xfrm>
          <a:off x="1176576" y="7249001"/>
          <a:ext cx="652701" cy="10906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37</a:t>
          </a:r>
        </a:p>
      </xdr:txBody>
    </xdr:sp>
    <xdr:clientData/>
  </xdr:twoCellAnchor>
  <xdr:twoCellAnchor>
    <xdr:from>
      <xdr:col>4</xdr:col>
      <xdr:colOff>2964656</xdr:colOff>
      <xdr:row>5</xdr:row>
      <xdr:rowOff>2786062</xdr:rowOff>
    </xdr:from>
    <xdr:to>
      <xdr:col>4</xdr:col>
      <xdr:colOff>3617357</xdr:colOff>
      <xdr:row>5</xdr:row>
      <xdr:rowOff>2891313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5C358CFB-DEF4-42B1-932F-4C03E14395D6}"/>
            </a:ext>
          </a:extLst>
        </xdr:cNvPr>
        <xdr:cNvSpPr/>
      </xdr:nvSpPr>
      <xdr:spPr>
        <a:xfrm>
          <a:off x="4089797" y="7256859"/>
          <a:ext cx="652701" cy="10525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38</a:t>
          </a:r>
        </a:p>
      </xdr:txBody>
    </xdr:sp>
    <xdr:clientData/>
  </xdr:twoCellAnchor>
  <xdr:twoCellAnchor>
    <xdr:from>
      <xdr:col>4</xdr:col>
      <xdr:colOff>135016</xdr:colOff>
      <xdr:row>7</xdr:row>
      <xdr:rowOff>2192655</xdr:rowOff>
    </xdr:from>
    <xdr:to>
      <xdr:col>4</xdr:col>
      <xdr:colOff>795337</xdr:colOff>
      <xdr:row>7</xdr:row>
      <xdr:rowOff>2284571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CA5444B-FA13-4230-96D6-060D33EAF101}"/>
            </a:ext>
          </a:extLst>
        </xdr:cNvPr>
        <xdr:cNvSpPr/>
      </xdr:nvSpPr>
      <xdr:spPr>
        <a:xfrm>
          <a:off x="1260157" y="10056733"/>
          <a:ext cx="660321" cy="9191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39</a:t>
          </a:r>
        </a:p>
      </xdr:txBody>
    </xdr:sp>
    <xdr:clientData/>
  </xdr:twoCellAnchor>
  <xdr:twoCellAnchor>
    <xdr:from>
      <xdr:col>4</xdr:col>
      <xdr:colOff>3083718</xdr:colOff>
      <xdr:row>7</xdr:row>
      <xdr:rowOff>2172890</xdr:rowOff>
    </xdr:from>
    <xdr:to>
      <xdr:col>4</xdr:col>
      <xdr:colOff>3749754</xdr:colOff>
      <xdr:row>7</xdr:row>
      <xdr:rowOff>2264806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621E609E-6107-401D-B992-84DD7C641A4F}"/>
            </a:ext>
          </a:extLst>
        </xdr:cNvPr>
        <xdr:cNvSpPr/>
      </xdr:nvSpPr>
      <xdr:spPr>
        <a:xfrm>
          <a:off x="4208859" y="10036968"/>
          <a:ext cx="666036" cy="9191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40</a:t>
          </a:r>
        </a:p>
      </xdr:txBody>
    </xdr:sp>
    <xdr:clientData/>
  </xdr:twoCellAnchor>
  <xdr:twoCellAnchor>
    <xdr:from>
      <xdr:col>4</xdr:col>
      <xdr:colOff>1388983</xdr:colOff>
      <xdr:row>7</xdr:row>
      <xdr:rowOff>4826079</xdr:rowOff>
    </xdr:from>
    <xdr:to>
      <xdr:col>4</xdr:col>
      <xdr:colOff>2049304</xdr:colOff>
      <xdr:row>7</xdr:row>
      <xdr:rowOff>4921805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C4E59DE-23D4-4D08-B32B-09F9578D7909}"/>
            </a:ext>
          </a:extLst>
        </xdr:cNvPr>
        <xdr:cNvSpPr/>
      </xdr:nvSpPr>
      <xdr:spPr>
        <a:xfrm>
          <a:off x="2514124" y="12690157"/>
          <a:ext cx="660321" cy="9572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41</a:t>
          </a:r>
        </a:p>
      </xdr:txBody>
    </xdr:sp>
    <xdr:clientData/>
  </xdr:twoCellAnchor>
  <xdr:twoCellAnchor>
    <xdr:from>
      <xdr:col>4</xdr:col>
      <xdr:colOff>1361361</xdr:colOff>
      <xdr:row>11</xdr:row>
      <xdr:rowOff>1561862</xdr:rowOff>
    </xdr:from>
    <xdr:to>
      <xdr:col>4</xdr:col>
      <xdr:colOff>2015967</xdr:colOff>
      <xdr:row>11</xdr:row>
      <xdr:rowOff>1655683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2804F3FB-398F-4673-8631-0E0EE08CA277}"/>
            </a:ext>
          </a:extLst>
        </xdr:cNvPr>
        <xdr:cNvSpPr/>
      </xdr:nvSpPr>
      <xdr:spPr>
        <a:xfrm>
          <a:off x="2486502" y="15938659"/>
          <a:ext cx="654606" cy="9382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800"/>
            <a:t>42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891274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3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751827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54575</xdr:colOff>
      <xdr:row>0</xdr:row>
      <xdr:rowOff>111314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342" y="111314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110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5716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66984</xdr:colOff>
      <xdr:row>0</xdr:row>
      <xdr:rowOff>113219</xdr:rowOff>
    </xdr:from>
    <xdr:ext cx="752347" cy="597347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984" y="113219"/>
          <a:ext cx="752347" cy="5973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3" zoomScale="178" zoomScaleNormal="146" zoomScaleSheetLayoutView="178" workbookViewId="0">
      <selection activeCell="AC10" sqref="AC10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4.33203125" customWidth="1"/>
    <col min="10" max="10" width="5.5" customWidth="1"/>
    <col min="11" max="11" width="4.1640625" bestFit="1" customWidth="1"/>
    <col min="12" max="12" width="5.83203125" customWidth="1"/>
    <col min="13" max="13" width="4.1640625" customWidth="1"/>
    <col min="14" max="14" width="4.33203125" customWidth="1"/>
    <col min="15" max="15" width="4.1640625" bestFit="1" customWidth="1"/>
    <col min="16" max="16" width="5.5" customWidth="1"/>
    <col min="17" max="17" width="4.5" customWidth="1"/>
    <col min="18" max="18" width="3.83203125" customWidth="1"/>
    <col min="19" max="19" width="4.1640625" bestFit="1" customWidth="1"/>
    <col min="20" max="20" width="3.6640625" bestFit="1" customWidth="1"/>
    <col min="23" max="23" width="4.1640625" bestFit="1" customWidth="1"/>
    <col min="24" max="24" width="6.1640625" customWidth="1"/>
    <col min="25" max="25" width="5.832031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91"/>
      <c r="B1" s="92" t="s">
        <v>74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4"/>
    </row>
    <row r="2" spans="1:31" ht="10.15" customHeight="1">
      <c r="A2" s="83"/>
      <c r="B2" s="118"/>
      <c r="C2" s="119"/>
      <c r="D2" s="119"/>
      <c r="E2" s="119"/>
      <c r="F2" s="119"/>
      <c r="G2" s="119"/>
      <c r="H2" s="77" t="s">
        <v>127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122"/>
    </row>
    <row r="3" spans="1:31" s="22" customFormat="1" ht="10.15" customHeight="1">
      <c r="A3" s="83"/>
      <c r="B3" s="118"/>
      <c r="C3" s="119"/>
      <c r="D3" s="119"/>
      <c r="E3" s="119"/>
      <c r="F3" s="119"/>
      <c r="G3" s="119"/>
      <c r="H3" s="77" t="s">
        <v>78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 t="s">
        <v>76</v>
      </c>
      <c r="Y3" s="79"/>
      <c r="Z3" s="79"/>
      <c r="AA3" s="80"/>
    </row>
    <row r="4" spans="1:31" s="22" customFormat="1" ht="14.25" customHeight="1">
      <c r="A4" s="83"/>
      <c r="B4" s="118"/>
      <c r="C4" s="119"/>
      <c r="D4" s="119"/>
      <c r="E4" s="119"/>
      <c r="F4" s="119"/>
      <c r="G4" s="119"/>
      <c r="H4" s="84" t="s">
        <v>94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1" t="s">
        <v>77</v>
      </c>
      <c r="Y4" s="82"/>
      <c r="Z4" s="82"/>
      <c r="AA4" s="83"/>
    </row>
    <row r="5" spans="1:31" s="22" customFormat="1" ht="18.75" customHeight="1">
      <c r="A5" s="83"/>
      <c r="B5" s="120"/>
      <c r="C5" s="121"/>
      <c r="D5" s="121"/>
      <c r="E5" s="121"/>
      <c r="F5" s="121"/>
      <c r="G5" s="121"/>
      <c r="H5" s="85" t="s">
        <v>195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7"/>
    </row>
    <row r="6" spans="1:31" s="22" customFormat="1" ht="15.75" customHeight="1">
      <c r="A6" s="83"/>
      <c r="B6" s="88" t="s">
        <v>93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0"/>
    </row>
    <row r="7" spans="1:31" s="22" customFormat="1" ht="11.25" customHeight="1">
      <c r="A7" s="83"/>
      <c r="B7" s="95" t="s">
        <v>0</v>
      </c>
      <c r="C7" s="98" t="s">
        <v>1</v>
      </c>
      <c r="D7" s="99"/>
      <c r="E7" s="99"/>
      <c r="F7" s="100"/>
      <c r="G7" s="101" t="s">
        <v>128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3"/>
      <c r="W7" s="104"/>
      <c r="X7" s="105"/>
      <c r="Y7" s="105"/>
      <c r="Z7" s="105"/>
      <c r="AA7" s="106"/>
      <c r="AE7" s="23"/>
    </row>
    <row r="8" spans="1:31" s="22" customFormat="1" ht="16.5" customHeight="1">
      <c r="A8" s="83"/>
      <c r="B8" s="96"/>
      <c r="C8" s="98" t="s">
        <v>2</v>
      </c>
      <c r="D8" s="99"/>
      <c r="E8" s="99"/>
      <c r="F8" s="100"/>
      <c r="G8" s="101" t="s">
        <v>176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  <c r="W8" s="107"/>
      <c r="X8" s="108" t="s">
        <v>3</v>
      </c>
      <c r="Y8" s="109"/>
      <c r="Z8" s="109"/>
      <c r="AA8" s="110"/>
      <c r="AE8" s="23"/>
    </row>
    <row r="9" spans="1:31" s="22" customFormat="1" ht="13.5">
      <c r="A9" s="83"/>
      <c r="B9" s="96"/>
      <c r="C9" s="98" t="s">
        <v>4</v>
      </c>
      <c r="D9" s="99"/>
      <c r="E9" s="99"/>
      <c r="F9" s="100"/>
      <c r="G9" s="101" t="s">
        <v>129</v>
      </c>
      <c r="H9" s="102"/>
      <c r="I9" s="102"/>
      <c r="J9" s="102"/>
      <c r="K9" s="102"/>
      <c r="L9" s="102"/>
      <c r="M9" s="103"/>
      <c r="N9" s="111" t="s">
        <v>75</v>
      </c>
      <c r="O9" s="99"/>
      <c r="P9" s="99"/>
      <c r="Q9" s="99"/>
      <c r="R9" s="100"/>
      <c r="S9" s="112" t="s">
        <v>206</v>
      </c>
      <c r="T9" s="113"/>
      <c r="U9" s="113"/>
      <c r="V9" s="114"/>
      <c r="W9" s="107"/>
      <c r="X9" s="45" t="s">
        <v>5</v>
      </c>
      <c r="Y9" s="46">
        <v>21</v>
      </c>
      <c r="Z9" s="45" t="s">
        <v>6</v>
      </c>
      <c r="AA9" s="47" t="s">
        <v>79</v>
      </c>
      <c r="AE9" s="23"/>
    </row>
    <row r="10" spans="1:31" s="22" customFormat="1" ht="15" customHeight="1">
      <c r="A10" s="83"/>
      <c r="B10" s="97"/>
      <c r="C10" s="98" t="s">
        <v>7</v>
      </c>
      <c r="D10" s="99"/>
      <c r="E10" s="99"/>
      <c r="F10" s="100"/>
      <c r="G10" s="98" t="s">
        <v>8</v>
      </c>
      <c r="H10" s="100"/>
      <c r="I10" s="115" t="s">
        <v>132</v>
      </c>
      <c r="J10" s="116"/>
      <c r="K10" s="116"/>
      <c r="L10" s="116"/>
      <c r="M10" s="117"/>
      <c r="N10" s="98" t="s">
        <v>9</v>
      </c>
      <c r="O10" s="99"/>
      <c r="P10" s="99"/>
      <c r="Q10" s="99"/>
      <c r="R10" s="100"/>
      <c r="S10" s="115" t="s">
        <v>132</v>
      </c>
      <c r="T10" s="116"/>
      <c r="U10" s="116"/>
      <c r="V10" s="117"/>
      <c r="W10" s="107"/>
      <c r="X10" s="45" t="s">
        <v>10</v>
      </c>
      <c r="Y10" s="66">
        <v>12.05</v>
      </c>
      <c r="Z10" s="48" t="s">
        <v>92</v>
      </c>
      <c r="AA10" s="67">
        <v>3.25</v>
      </c>
      <c r="AE10" s="23"/>
    </row>
    <row r="11" spans="1:31" ht="10.15" customHeight="1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2" spans="1:31" s="22" customFormat="1" ht="10.15" customHeight="1">
      <c r="A12" s="123"/>
      <c r="B12" s="49"/>
      <c r="C12" s="126" t="s">
        <v>11</v>
      </c>
      <c r="D12" s="127"/>
      <c r="E12" s="127"/>
      <c r="F12" s="127"/>
      <c r="G12" s="128"/>
      <c r="H12" s="126" t="s">
        <v>12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8"/>
      <c r="X12" s="126" t="s">
        <v>13</v>
      </c>
      <c r="Y12" s="127"/>
      <c r="Z12" s="127"/>
      <c r="AA12" s="128"/>
    </row>
    <row r="13" spans="1:31" s="22" customFormat="1" ht="25.5" customHeight="1">
      <c r="A13" s="83"/>
      <c r="B13" s="129" t="s">
        <v>14</v>
      </c>
      <c r="C13" s="132" t="s">
        <v>133</v>
      </c>
      <c r="D13" s="133"/>
      <c r="E13" s="133"/>
      <c r="F13" s="133"/>
      <c r="G13" s="134"/>
      <c r="H13" s="135" t="s">
        <v>15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7"/>
      <c r="X13" s="75"/>
      <c r="Y13" s="76"/>
      <c r="Z13" s="76"/>
      <c r="AA13" s="76"/>
    </row>
    <row r="14" spans="1:31" s="22" customFormat="1" ht="12.75" customHeight="1">
      <c r="A14" s="83"/>
      <c r="B14" s="130"/>
      <c r="C14" s="138" t="s">
        <v>134</v>
      </c>
      <c r="D14" s="139"/>
      <c r="E14" s="139"/>
      <c r="F14" s="139"/>
      <c r="G14" s="91"/>
      <c r="H14" s="143" t="s">
        <v>16</v>
      </c>
      <c r="I14" s="144"/>
      <c r="J14" s="144"/>
      <c r="K14" s="145"/>
      <c r="L14" s="143" t="s">
        <v>17</v>
      </c>
      <c r="M14" s="144"/>
      <c r="N14" s="144"/>
      <c r="O14" s="145"/>
      <c r="P14" s="146" t="s">
        <v>18</v>
      </c>
      <c r="Q14" s="147"/>
      <c r="R14" s="147"/>
      <c r="S14" s="148"/>
      <c r="T14" s="149" t="s">
        <v>151</v>
      </c>
      <c r="U14" s="144"/>
      <c r="V14" s="144"/>
      <c r="W14" s="145"/>
      <c r="X14" s="156" t="s">
        <v>172</v>
      </c>
      <c r="Y14" s="157"/>
      <c r="Z14" s="157"/>
      <c r="AA14" s="158"/>
    </row>
    <row r="15" spans="1:31" s="22" customFormat="1" ht="10.15" customHeight="1">
      <c r="A15" s="83"/>
      <c r="B15" s="130"/>
      <c r="C15" s="140"/>
      <c r="D15" s="141"/>
      <c r="E15" s="141"/>
      <c r="F15" s="141"/>
      <c r="G15" s="142"/>
      <c r="H15" s="56" t="s">
        <v>130</v>
      </c>
      <c r="I15" s="55" t="s">
        <v>131</v>
      </c>
      <c r="J15" s="55">
        <f>9.5+9.5</f>
        <v>19</v>
      </c>
      <c r="K15" s="73" t="s">
        <v>202</v>
      </c>
      <c r="L15" s="56"/>
      <c r="M15" s="55"/>
      <c r="N15" s="55"/>
      <c r="O15" s="57"/>
      <c r="P15" s="56" t="s">
        <v>130</v>
      </c>
      <c r="Q15" s="55" t="s">
        <v>135</v>
      </c>
      <c r="R15" s="55">
        <f>9.5+9.5</f>
        <v>19</v>
      </c>
      <c r="S15" s="57">
        <v>36</v>
      </c>
      <c r="T15"/>
      <c r="U15" s="55"/>
      <c r="V15" s="55"/>
      <c r="W15" s="57"/>
      <c r="X15" s="159"/>
      <c r="Y15" s="160"/>
      <c r="Z15" s="160"/>
      <c r="AA15" s="161"/>
    </row>
    <row r="16" spans="1:31" s="22" customFormat="1" ht="12" customHeight="1">
      <c r="A16" s="83"/>
      <c r="B16" s="130"/>
      <c r="C16" s="138" t="s">
        <v>137</v>
      </c>
      <c r="D16" s="139"/>
      <c r="E16" s="139"/>
      <c r="F16" s="139"/>
      <c r="G16" s="91"/>
      <c r="H16" s="146" t="s">
        <v>20</v>
      </c>
      <c r="I16" s="147"/>
      <c r="J16" s="147"/>
      <c r="K16" s="148"/>
      <c r="L16" s="146" t="s">
        <v>21</v>
      </c>
      <c r="M16" s="147"/>
      <c r="N16" s="147"/>
      <c r="O16" s="148"/>
      <c r="P16" s="135" t="s">
        <v>22</v>
      </c>
      <c r="Q16" s="136"/>
      <c r="R16" s="136"/>
      <c r="S16" s="137"/>
      <c r="T16" s="149" t="s">
        <v>151</v>
      </c>
      <c r="U16" s="144"/>
      <c r="V16" s="144"/>
      <c r="W16" s="145"/>
      <c r="X16" s="156" t="s">
        <v>152</v>
      </c>
      <c r="Y16" s="157"/>
      <c r="Z16" s="157"/>
      <c r="AA16" s="158"/>
    </row>
    <row r="17" spans="1:27" s="22" customFormat="1" ht="22.5">
      <c r="A17" s="83"/>
      <c r="B17" s="130"/>
      <c r="C17" s="140"/>
      <c r="D17" s="141"/>
      <c r="E17" s="141"/>
      <c r="F17" s="141"/>
      <c r="G17" s="142"/>
      <c r="H17" s="56" t="s">
        <v>136</v>
      </c>
      <c r="I17" s="162">
        <f>3.7+3.7</f>
        <v>7.4</v>
      </c>
      <c r="J17" s="163"/>
      <c r="K17" s="57">
        <v>37</v>
      </c>
      <c r="L17" s="56"/>
      <c r="M17" s="162"/>
      <c r="N17" s="163"/>
      <c r="O17" s="57"/>
      <c r="P17" s="56"/>
      <c r="Q17" s="162"/>
      <c r="R17" s="163"/>
      <c r="S17" s="57"/>
      <c r="T17" s="56" t="s">
        <v>130</v>
      </c>
      <c r="U17" s="162">
        <f>3.7*2</f>
        <v>7.4</v>
      </c>
      <c r="V17" s="163"/>
      <c r="W17" s="57">
        <v>38</v>
      </c>
      <c r="X17" s="159"/>
      <c r="Y17" s="160"/>
      <c r="Z17" s="160"/>
      <c r="AA17" s="161"/>
    </row>
    <row r="18" spans="1:27" s="22" customFormat="1" ht="10.15" customHeight="1">
      <c r="A18" s="83"/>
      <c r="B18" s="130"/>
      <c r="C18" s="138" t="s">
        <v>138</v>
      </c>
      <c r="D18" s="139"/>
      <c r="E18" s="139"/>
      <c r="F18" s="139"/>
      <c r="G18" s="91"/>
      <c r="H18" s="143" t="s">
        <v>23</v>
      </c>
      <c r="I18" s="144"/>
      <c r="J18" s="144"/>
      <c r="K18" s="145"/>
      <c r="L18" s="143" t="s">
        <v>24</v>
      </c>
      <c r="M18" s="144"/>
      <c r="N18" s="144"/>
      <c r="O18" s="145"/>
      <c r="P18" s="146" t="s">
        <v>25</v>
      </c>
      <c r="Q18" s="147"/>
      <c r="R18" s="147"/>
      <c r="S18" s="148"/>
      <c r="T18" s="143" t="s">
        <v>19</v>
      </c>
      <c r="U18" s="144"/>
      <c r="V18" s="144"/>
      <c r="W18" s="145"/>
      <c r="X18" s="156" t="s">
        <v>153</v>
      </c>
      <c r="Y18" s="157"/>
      <c r="Z18" s="157"/>
      <c r="AA18" s="158"/>
    </row>
    <row r="19" spans="1:27" s="22" customFormat="1" ht="10.15" customHeight="1">
      <c r="A19" s="83"/>
      <c r="B19" s="130"/>
      <c r="C19" s="140"/>
      <c r="D19" s="141"/>
      <c r="E19" s="141"/>
      <c r="F19" s="141"/>
      <c r="G19" s="142"/>
      <c r="H19" s="56" t="s">
        <v>139</v>
      </c>
      <c r="I19" s="55" t="s">
        <v>80</v>
      </c>
      <c r="J19" s="55">
        <f>21.4*3</f>
        <v>64.199999999999989</v>
      </c>
      <c r="K19" s="57">
        <v>39</v>
      </c>
      <c r="L19" s="56" t="s">
        <v>139</v>
      </c>
      <c r="M19" s="55" t="s">
        <v>95</v>
      </c>
      <c r="N19" s="55">
        <f>13*3*1.05</f>
        <v>40.950000000000003</v>
      </c>
      <c r="O19" s="57">
        <v>40</v>
      </c>
      <c r="P19" s="56" t="s">
        <v>136</v>
      </c>
      <c r="Q19" s="55" t="s">
        <v>140</v>
      </c>
      <c r="R19" s="55">
        <f>21.4*2</f>
        <v>42.8</v>
      </c>
      <c r="S19" s="57">
        <v>41</v>
      </c>
      <c r="T19" s="59"/>
      <c r="U19" s="54"/>
      <c r="V19" s="54"/>
      <c r="W19" s="58"/>
      <c r="X19" s="159"/>
      <c r="Y19" s="160"/>
      <c r="Z19" s="160"/>
      <c r="AA19" s="161"/>
    </row>
    <row r="20" spans="1:27" s="22" customFormat="1" ht="15.75" customHeight="1">
      <c r="A20" s="83"/>
      <c r="B20" s="130"/>
      <c r="C20" s="164" t="s">
        <v>26</v>
      </c>
      <c r="D20" s="165"/>
      <c r="E20" s="165"/>
      <c r="F20" s="165"/>
      <c r="G20" s="166"/>
      <c r="H20" s="167" t="s">
        <v>27</v>
      </c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9"/>
      <c r="X20" s="170" t="s">
        <v>81</v>
      </c>
      <c r="Y20" s="171"/>
      <c r="Z20" s="171"/>
      <c r="AA20" s="172"/>
    </row>
    <row r="21" spans="1:27" s="22" customFormat="1" ht="10.15" customHeight="1">
      <c r="A21" s="83"/>
      <c r="B21" s="130"/>
      <c r="C21" s="150" t="s">
        <v>28</v>
      </c>
      <c r="D21" s="151"/>
      <c r="E21" s="151"/>
      <c r="F21" s="151"/>
      <c r="G21" s="152"/>
      <c r="H21" s="143" t="s">
        <v>29</v>
      </c>
      <c r="I21" s="144"/>
      <c r="J21" s="144"/>
      <c r="K21" s="145"/>
      <c r="L21" s="143" t="s">
        <v>30</v>
      </c>
      <c r="M21" s="144"/>
      <c r="N21" s="144"/>
      <c r="O21" s="145"/>
      <c r="P21" s="146" t="s">
        <v>31</v>
      </c>
      <c r="Q21" s="147"/>
      <c r="R21" s="147"/>
      <c r="S21" s="148"/>
      <c r="T21" s="143" t="s">
        <v>19</v>
      </c>
      <c r="U21" s="144"/>
      <c r="V21" s="144"/>
      <c r="W21" s="145"/>
      <c r="X21" s="156" t="s">
        <v>141</v>
      </c>
      <c r="Y21" s="157"/>
      <c r="Z21" s="157"/>
      <c r="AA21" s="158"/>
    </row>
    <row r="22" spans="1:27" s="22" customFormat="1" ht="10.15" customHeight="1">
      <c r="A22" s="83"/>
      <c r="B22" s="130"/>
      <c r="C22" s="153"/>
      <c r="D22" s="154"/>
      <c r="E22" s="154"/>
      <c r="F22" s="154"/>
      <c r="G22" s="155"/>
      <c r="H22" s="50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9"/>
      <c r="Y22" s="160"/>
      <c r="Z22" s="160"/>
      <c r="AA22" s="161"/>
    </row>
    <row r="23" spans="1:27" s="22" customFormat="1" ht="12" customHeight="1">
      <c r="A23" s="83"/>
      <c r="B23" s="130"/>
      <c r="C23" s="150" t="s">
        <v>32</v>
      </c>
      <c r="D23" s="151"/>
      <c r="E23" s="151"/>
      <c r="F23" s="151"/>
      <c r="G23" s="152"/>
      <c r="H23" s="146" t="s">
        <v>33</v>
      </c>
      <c r="I23" s="147"/>
      <c r="J23" s="147"/>
      <c r="K23" s="148"/>
      <c r="L23" s="143" t="s">
        <v>34</v>
      </c>
      <c r="M23" s="144"/>
      <c r="N23" s="144"/>
      <c r="O23" s="145"/>
      <c r="P23" s="135" t="s">
        <v>35</v>
      </c>
      <c r="Q23" s="136"/>
      <c r="R23" s="136"/>
      <c r="S23" s="137"/>
      <c r="T23" s="143" t="s">
        <v>19</v>
      </c>
      <c r="U23" s="144"/>
      <c r="V23" s="144"/>
      <c r="W23" s="145"/>
      <c r="X23" s="156" t="s">
        <v>160</v>
      </c>
      <c r="Y23" s="157"/>
      <c r="Z23" s="157"/>
      <c r="AA23" s="158"/>
    </row>
    <row r="24" spans="1:27" s="22" customFormat="1" ht="14.25" customHeight="1">
      <c r="A24" s="83"/>
      <c r="B24" s="131"/>
      <c r="C24" s="153"/>
      <c r="D24" s="154"/>
      <c r="E24" s="154"/>
      <c r="F24" s="154"/>
      <c r="G24" s="155"/>
      <c r="H24" s="56" t="s">
        <v>136</v>
      </c>
      <c r="I24" s="162">
        <v>8</v>
      </c>
      <c r="J24" s="163"/>
      <c r="K24" s="57">
        <v>42</v>
      </c>
      <c r="L24" s="2"/>
      <c r="M24" s="173"/>
      <c r="N24" s="174"/>
      <c r="O24" s="4"/>
      <c r="P24" s="2"/>
      <c r="Q24" s="173"/>
      <c r="R24" s="174"/>
      <c r="S24" s="4"/>
      <c r="T24" s="2"/>
      <c r="U24" s="173"/>
      <c r="V24" s="174"/>
      <c r="W24" s="4"/>
      <c r="X24" s="159"/>
      <c r="Y24" s="160"/>
      <c r="Z24" s="160"/>
      <c r="AA24" s="161"/>
    </row>
    <row r="25" spans="1:27" s="22" customFormat="1" ht="10.15" customHeight="1">
      <c r="A25" s="83"/>
      <c r="B25" s="129" t="s">
        <v>36</v>
      </c>
      <c r="C25" s="138" t="s">
        <v>144</v>
      </c>
      <c r="D25" s="139"/>
      <c r="E25" s="139"/>
      <c r="F25" s="139"/>
      <c r="G25" s="91"/>
      <c r="H25" s="143" t="s">
        <v>37</v>
      </c>
      <c r="I25" s="144"/>
      <c r="J25" s="144"/>
      <c r="K25" s="145"/>
      <c r="L25" s="146" t="s">
        <v>38</v>
      </c>
      <c r="M25" s="147"/>
      <c r="N25" s="147"/>
      <c r="O25" s="148"/>
      <c r="P25" s="135" t="s">
        <v>39</v>
      </c>
      <c r="Q25" s="136"/>
      <c r="R25" s="136"/>
      <c r="S25" s="137"/>
      <c r="T25" s="143" t="s">
        <v>19</v>
      </c>
      <c r="U25" s="144"/>
      <c r="V25" s="144"/>
      <c r="W25" s="145"/>
      <c r="X25" s="175" t="s">
        <v>142</v>
      </c>
      <c r="Y25" s="176"/>
      <c r="Z25" s="176"/>
      <c r="AA25" s="177"/>
    </row>
    <row r="26" spans="1:27" s="22" customFormat="1" ht="14.25" customHeight="1">
      <c r="A26" s="83"/>
      <c r="B26" s="130"/>
      <c r="C26" s="140"/>
      <c r="D26" s="141"/>
      <c r="E26" s="141"/>
      <c r="F26" s="141"/>
      <c r="G26" s="142"/>
      <c r="H26" s="50"/>
      <c r="I26" s="51"/>
      <c r="J26" s="51"/>
      <c r="K26" s="52"/>
      <c r="L26" s="2"/>
      <c r="M26" s="3"/>
      <c r="N26" s="3"/>
      <c r="O26" s="4"/>
      <c r="P26" s="2"/>
      <c r="Q26" s="3"/>
      <c r="R26" s="3"/>
      <c r="S26" s="4"/>
      <c r="T26" s="2"/>
      <c r="U26" s="3"/>
      <c r="V26" s="3"/>
      <c r="W26" s="4"/>
      <c r="X26" s="178"/>
      <c r="Y26" s="179"/>
      <c r="Z26" s="179"/>
      <c r="AA26" s="180"/>
    </row>
    <row r="27" spans="1:27" s="22" customFormat="1" ht="10.15" customHeight="1">
      <c r="A27" s="83"/>
      <c r="B27" s="130"/>
      <c r="C27" s="138" t="s">
        <v>145</v>
      </c>
      <c r="D27" s="139"/>
      <c r="E27" s="139"/>
      <c r="F27" s="139"/>
      <c r="G27" s="91"/>
      <c r="H27" s="143" t="s">
        <v>37</v>
      </c>
      <c r="I27" s="144"/>
      <c r="J27" s="144"/>
      <c r="K27" s="145"/>
      <c r="L27" s="146" t="s">
        <v>38</v>
      </c>
      <c r="M27" s="147"/>
      <c r="N27" s="147"/>
      <c r="O27" s="148"/>
      <c r="P27" s="135" t="s">
        <v>39</v>
      </c>
      <c r="Q27" s="136"/>
      <c r="R27" s="136"/>
      <c r="S27" s="137"/>
      <c r="T27" s="143" t="s">
        <v>19</v>
      </c>
      <c r="U27" s="144"/>
      <c r="V27" s="144"/>
      <c r="W27" s="145"/>
      <c r="X27" s="175" t="s">
        <v>143</v>
      </c>
      <c r="Y27" s="176"/>
      <c r="Z27" s="176"/>
      <c r="AA27" s="177"/>
    </row>
    <row r="28" spans="1:27" s="22" customFormat="1" ht="12.75">
      <c r="A28" s="83"/>
      <c r="B28" s="130"/>
      <c r="C28" s="140"/>
      <c r="D28" s="141"/>
      <c r="E28" s="141"/>
      <c r="F28" s="141"/>
      <c r="G28" s="142"/>
      <c r="H28" s="53"/>
      <c r="I28" s="51"/>
      <c r="J28" s="3"/>
      <c r="K28" s="4"/>
      <c r="L28" s="2"/>
      <c r="M28" s="3"/>
      <c r="N28" s="3"/>
      <c r="O28" s="4"/>
      <c r="P28" s="2"/>
      <c r="Q28" s="3"/>
      <c r="R28" s="3"/>
      <c r="S28" s="4"/>
      <c r="T28" s="2"/>
      <c r="U28" s="3"/>
      <c r="V28" s="3"/>
      <c r="W28" s="4"/>
      <c r="X28" s="178"/>
      <c r="Y28" s="179"/>
      <c r="Z28" s="179"/>
      <c r="AA28" s="180"/>
    </row>
    <row r="29" spans="1:27" s="22" customFormat="1" ht="12.75">
      <c r="A29" s="83"/>
      <c r="B29" s="130"/>
      <c r="C29" s="138" t="s">
        <v>146</v>
      </c>
      <c r="D29" s="139"/>
      <c r="E29" s="139"/>
      <c r="F29" s="139"/>
      <c r="G29" s="91"/>
      <c r="H29" s="143" t="s">
        <v>37</v>
      </c>
      <c r="I29" s="144"/>
      <c r="J29" s="144"/>
      <c r="K29" s="145"/>
      <c r="L29" s="146" t="s">
        <v>38</v>
      </c>
      <c r="M29" s="147"/>
      <c r="N29" s="147"/>
      <c r="O29" s="148"/>
      <c r="P29" s="135" t="s">
        <v>39</v>
      </c>
      <c r="Q29" s="136"/>
      <c r="R29" s="136"/>
      <c r="S29" s="137"/>
      <c r="T29" s="143" t="s">
        <v>19</v>
      </c>
      <c r="U29" s="144"/>
      <c r="V29" s="144"/>
      <c r="W29" s="145"/>
      <c r="X29" s="175" t="s">
        <v>82</v>
      </c>
      <c r="Y29" s="176"/>
      <c r="Z29" s="176"/>
      <c r="AA29" s="177"/>
    </row>
    <row r="30" spans="1:27" s="22" customFormat="1" ht="10.15" customHeight="1">
      <c r="A30" s="83"/>
      <c r="B30" s="131"/>
      <c r="C30" s="140"/>
      <c r="D30" s="141"/>
      <c r="E30" s="141"/>
      <c r="F30" s="141"/>
      <c r="G30" s="142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78"/>
      <c r="Y30" s="179"/>
      <c r="Z30" s="179"/>
      <c r="AA30" s="180"/>
    </row>
    <row r="31" spans="1:27" s="22" customFormat="1" ht="10.15" customHeight="1">
      <c r="A31" s="83"/>
      <c r="B31" s="129" t="s">
        <v>40</v>
      </c>
      <c r="C31" s="138" t="s">
        <v>147</v>
      </c>
      <c r="D31" s="139"/>
      <c r="E31" s="139"/>
      <c r="F31" s="139"/>
      <c r="G31" s="91"/>
      <c r="H31" s="143" t="s">
        <v>37</v>
      </c>
      <c r="I31" s="144"/>
      <c r="J31" s="144"/>
      <c r="K31" s="145"/>
      <c r="L31" s="146" t="s">
        <v>38</v>
      </c>
      <c r="M31" s="147"/>
      <c r="N31" s="147"/>
      <c r="O31" s="148"/>
      <c r="P31" s="135" t="s">
        <v>39</v>
      </c>
      <c r="Q31" s="136"/>
      <c r="R31" s="136"/>
      <c r="S31" s="137"/>
      <c r="T31" s="143" t="s">
        <v>19</v>
      </c>
      <c r="U31" s="144"/>
      <c r="V31" s="144"/>
      <c r="W31" s="145"/>
      <c r="X31" s="175" t="s">
        <v>83</v>
      </c>
      <c r="Y31" s="176"/>
      <c r="Z31" s="176"/>
      <c r="AA31" s="177"/>
    </row>
    <row r="32" spans="1:27" s="22" customFormat="1" ht="10.15" customHeight="1">
      <c r="A32" s="83"/>
      <c r="B32" s="130"/>
      <c r="C32" s="140"/>
      <c r="D32" s="141"/>
      <c r="E32" s="141"/>
      <c r="F32" s="141"/>
      <c r="G32" s="142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78"/>
      <c r="Y32" s="179"/>
      <c r="Z32" s="179"/>
      <c r="AA32" s="180"/>
    </row>
    <row r="33" spans="1:27" s="22" customFormat="1" ht="10.15" customHeight="1">
      <c r="A33" s="83"/>
      <c r="B33" s="130"/>
      <c r="C33" s="138" t="s">
        <v>148</v>
      </c>
      <c r="D33" s="139"/>
      <c r="E33" s="139"/>
      <c r="F33" s="139"/>
      <c r="G33" s="91"/>
      <c r="H33" s="143" t="s">
        <v>37</v>
      </c>
      <c r="I33" s="144"/>
      <c r="J33" s="144"/>
      <c r="K33" s="145"/>
      <c r="L33" s="146" t="s">
        <v>38</v>
      </c>
      <c r="M33" s="147"/>
      <c r="N33" s="147"/>
      <c r="O33" s="148"/>
      <c r="P33" s="135" t="s">
        <v>39</v>
      </c>
      <c r="Q33" s="136"/>
      <c r="R33" s="136"/>
      <c r="S33" s="137"/>
      <c r="T33" s="143" t="s">
        <v>19</v>
      </c>
      <c r="U33" s="144"/>
      <c r="V33" s="144"/>
      <c r="W33" s="145"/>
      <c r="X33" s="175" t="s">
        <v>84</v>
      </c>
      <c r="Y33" s="176"/>
      <c r="Z33" s="176"/>
      <c r="AA33" s="177"/>
    </row>
    <row r="34" spans="1:27" s="22" customFormat="1" ht="10.15" customHeight="1">
      <c r="A34" s="83"/>
      <c r="B34" s="130"/>
      <c r="C34" s="140"/>
      <c r="D34" s="141"/>
      <c r="E34" s="141"/>
      <c r="F34" s="141"/>
      <c r="G34" s="142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78"/>
      <c r="Y34" s="179"/>
      <c r="Z34" s="179"/>
      <c r="AA34" s="180"/>
    </row>
    <row r="35" spans="1:27" s="22" customFormat="1" ht="10.15" customHeight="1">
      <c r="A35" s="83"/>
      <c r="B35" s="130"/>
      <c r="C35" s="138" t="s">
        <v>104</v>
      </c>
      <c r="D35" s="151"/>
      <c r="E35" s="151"/>
      <c r="F35" s="151"/>
      <c r="G35" s="152"/>
      <c r="H35" s="143" t="s">
        <v>37</v>
      </c>
      <c r="I35" s="144"/>
      <c r="J35" s="144"/>
      <c r="K35" s="145"/>
      <c r="L35" s="146" t="s">
        <v>38</v>
      </c>
      <c r="M35" s="147"/>
      <c r="N35" s="147"/>
      <c r="O35" s="148"/>
      <c r="P35" s="135" t="s">
        <v>39</v>
      </c>
      <c r="Q35" s="136"/>
      <c r="R35" s="136"/>
      <c r="S35" s="137"/>
      <c r="T35" s="181"/>
      <c r="U35" s="182"/>
      <c r="V35" s="182"/>
      <c r="W35" s="183"/>
      <c r="X35" s="175" t="s">
        <v>84</v>
      </c>
      <c r="Y35" s="176"/>
      <c r="Z35" s="176"/>
      <c r="AA35" s="177"/>
    </row>
    <row r="36" spans="1:27" s="22" customFormat="1" ht="12.75" customHeight="1">
      <c r="A36" s="83"/>
      <c r="B36" s="130"/>
      <c r="C36" s="153"/>
      <c r="D36" s="154"/>
      <c r="E36" s="154"/>
      <c r="F36" s="154"/>
      <c r="G36" s="155"/>
      <c r="H36" s="2"/>
      <c r="I36" s="3"/>
      <c r="J36" s="3"/>
      <c r="K36" s="4"/>
      <c r="L36" s="2"/>
      <c r="M36" s="51"/>
      <c r="N36" s="3"/>
      <c r="O36" s="4"/>
      <c r="P36" s="2"/>
      <c r="Q36" s="3"/>
      <c r="R36" s="3"/>
      <c r="S36" s="4"/>
      <c r="T36" s="2"/>
      <c r="U36" s="3"/>
      <c r="V36" s="3"/>
      <c r="W36" s="4"/>
      <c r="X36" s="178"/>
      <c r="Y36" s="179"/>
      <c r="Z36" s="179"/>
      <c r="AA36" s="180"/>
    </row>
    <row r="37" spans="1:27" s="22" customFormat="1" ht="10.15" customHeight="1">
      <c r="A37" s="83"/>
      <c r="B37" s="130"/>
      <c r="C37" s="138" t="s">
        <v>149</v>
      </c>
      <c r="D37" s="139"/>
      <c r="E37" s="139"/>
      <c r="F37" s="139"/>
      <c r="G37" s="91"/>
      <c r="H37" s="146" t="s">
        <v>41</v>
      </c>
      <c r="I37" s="147"/>
      <c r="J37" s="147"/>
      <c r="K37" s="148"/>
      <c r="L37" s="146" t="s">
        <v>42</v>
      </c>
      <c r="M37" s="147"/>
      <c r="N37" s="147"/>
      <c r="O37" s="148"/>
      <c r="P37" s="146" t="s">
        <v>43</v>
      </c>
      <c r="Q37" s="147"/>
      <c r="R37" s="147"/>
      <c r="S37" s="148"/>
      <c r="T37" s="143" t="s">
        <v>19</v>
      </c>
      <c r="U37" s="144"/>
      <c r="V37" s="144"/>
      <c r="W37" s="145"/>
      <c r="X37" s="175" t="s">
        <v>150</v>
      </c>
      <c r="Y37" s="176"/>
      <c r="Z37" s="176"/>
      <c r="AA37" s="177"/>
    </row>
    <row r="38" spans="1:27" s="22" customFormat="1" ht="10.15" customHeight="1">
      <c r="A38" s="83"/>
      <c r="B38" s="130"/>
      <c r="C38" s="140"/>
      <c r="D38" s="141"/>
      <c r="E38" s="141"/>
      <c r="F38" s="141"/>
      <c r="G38" s="142"/>
      <c r="H38" s="184"/>
      <c r="I38" s="174"/>
      <c r="J38" s="173"/>
      <c r="K38" s="185"/>
      <c r="L38" s="184"/>
      <c r="M38" s="174"/>
      <c r="N38" s="173"/>
      <c r="O38" s="185"/>
      <c r="P38" s="184"/>
      <c r="Q38" s="174"/>
      <c r="R38" s="173"/>
      <c r="S38" s="185"/>
      <c r="T38" s="184"/>
      <c r="U38" s="174"/>
      <c r="V38" s="173"/>
      <c r="W38" s="185"/>
      <c r="X38" s="178"/>
      <c r="Y38" s="179"/>
      <c r="Z38" s="179"/>
      <c r="AA38" s="180"/>
    </row>
    <row r="39" spans="1:27" s="22" customFormat="1" ht="10.15" customHeight="1">
      <c r="A39" s="83"/>
      <c r="B39" s="130"/>
      <c r="C39" s="186" t="s">
        <v>44</v>
      </c>
      <c r="D39" s="139"/>
      <c r="E39" s="139"/>
      <c r="F39" s="139"/>
      <c r="G39" s="91"/>
      <c r="H39" s="143" t="s">
        <v>37</v>
      </c>
      <c r="I39" s="144"/>
      <c r="J39" s="144"/>
      <c r="K39" s="145"/>
      <c r="L39" s="146" t="s">
        <v>38</v>
      </c>
      <c r="M39" s="147"/>
      <c r="N39" s="147"/>
      <c r="O39" s="148"/>
      <c r="P39" s="135" t="s">
        <v>39</v>
      </c>
      <c r="Q39" s="136"/>
      <c r="R39" s="136"/>
      <c r="S39" s="137"/>
      <c r="T39" s="143" t="s">
        <v>19</v>
      </c>
      <c r="U39" s="144"/>
      <c r="V39" s="144"/>
      <c r="W39" s="145"/>
      <c r="X39" s="175" t="s">
        <v>82</v>
      </c>
      <c r="Y39" s="176"/>
      <c r="Z39" s="176"/>
      <c r="AA39" s="177"/>
    </row>
    <row r="40" spans="1:27" s="22" customFormat="1" ht="9.75" customHeight="1">
      <c r="A40" s="83"/>
      <c r="B40" s="131"/>
      <c r="C40" s="140"/>
      <c r="D40" s="141"/>
      <c r="E40" s="141"/>
      <c r="F40" s="141"/>
      <c r="G40" s="142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78"/>
      <c r="Y40" s="179"/>
      <c r="Z40" s="179"/>
      <c r="AA40" s="180"/>
    </row>
    <row r="41" spans="1:27" s="22" customFormat="1" ht="8.25" customHeight="1">
      <c r="A41" s="83"/>
      <c r="B41" s="129" t="s">
        <v>45</v>
      </c>
      <c r="C41" s="150" t="s">
        <v>46</v>
      </c>
      <c r="D41" s="151"/>
      <c r="E41" s="151"/>
      <c r="F41" s="151"/>
      <c r="G41" s="152"/>
      <c r="H41" s="146" t="s">
        <v>47</v>
      </c>
      <c r="I41" s="147"/>
      <c r="J41" s="147"/>
      <c r="K41" s="148"/>
      <c r="L41" s="146" t="s">
        <v>48</v>
      </c>
      <c r="M41" s="147"/>
      <c r="N41" s="147"/>
      <c r="O41" s="148"/>
      <c r="P41" s="135" t="s">
        <v>49</v>
      </c>
      <c r="Q41" s="136"/>
      <c r="R41" s="136"/>
      <c r="S41" s="137"/>
      <c r="T41" s="143" t="s">
        <v>19</v>
      </c>
      <c r="U41" s="144"/>
      <c r="V41" s="144"/>
      <c r="W41" s="145"/>
      <c r="X41" s="175" t="s">
        <v>82</v>
      </c>
      <c r="Y41" s="176"/>
      <c r="Z41" s="176"/>
      <c r="AA41" s="177"/>
    </row>
    <row r="42" spans="1:27" s="22" customFormat="1" ht="10.15" customHeight="1">
      <c r="A42" s="83"/>
      <c r="B42" s="130"/>
      <c r="C42" s="153"/>
      <c r="D42" s="154"/>
      <c r="E42" s="154"/>
      <c r="F42" s="154"/>
      <c r="G42" s="155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78"/>
      <c r="Y42" s="179"/>
      <c r="Z42" s="179"/>
      <c r="AA42" s="180"/>
    </row>
    <row r="43" spans="1:27" ht="10.15" customHeight="1">
      <c r="A43" s="83"/>
      <c r="B43" s="130"/>
      <c r="C43" s="186" t="s">
        <v>50</v>
      </c>
      <c r="D43" s="139"/>
      <c r="E43" s="139"/>
      <c r="F43" s="139"/>
      <c r="G43" s="91"/>
      <c r="H43" s="143" t="s">
        <v>51</v>
      </c>
      <c r="I43" s="144"/>
      <c r="J43" s="144"/>
      <c r="K43" s="145"/>
      <c r="L43" s="143" t="s">
        <v>52</v>
      </c>
      <c r="M43" s="144"/>
      <c r="N43" s="144"/>
      <c r="O43" s="145"/>
      <c r="P43" s="146" t="s">
        <v>53</v>
      </c>
      <c r="Q43" s="147"/>
      <c r="R43" s="147"/>
      <c r="S43" s="148"/>
      <c r="T43" s="143" t="s">
        <v>19</v>
      </c>
      <c r="U43" s="144"/>
      <c r="V43" s="144"/>
      <c r="W43" s="145"/>
      <c r="X43" s="175" t="s">
        <v>82</v>
      </c>
      <c r="Y43" s="176"/>
      <c r="Z43" s="176"/>
      <c r="AA43" s="177"/>
    </row>
    <row r="44" spans="1:27" ht="10.15" customHeight="1">
      <c r="A44" s="83"/>
      <c r="B44" s="130"/>
      <c r="C44" s="140"/>
      <c r="D44" s="141"/>
      <c r="E44" s="141"/>
      <c r="F44" s="141"/>
      <c r="G44" s="142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78"/>
      <c r="Y44" s="179"/>
      <c r="Z44" s="179"/>
      <c r="AA44" s="180"/>
    </row>
    <row r="45" spans="1:27" ht="10.15" customHeight="1">
      <c r="A45" s="83"/>
      <c r="B45" s="130"/>
      <c r="C45" s="186" t="s">
        <v>54</v>
      </c>
      <c r="D45" s="139"/>
      <c r="E45" s="139"/>
      <c r="F45" s="139"/>
      <c r="G45" s="91"/>
      <c r="H45" s="143" t="s">
        <v>55</v>
      </c>
      <c r="I45" s="144"/>
      <c r="J45" s="144"/>
      <c r="K45" s="145"/>
      <c r="L45" s="143" t="s">
        <v>56</v>
      </c>
      <c r="M45" s="144"/>
      <c r="N45" s="144"/>
      <c r="O45" s="145"/>
      <c r="P45" s="146" t="s">
        <v>57</v>
      </c>
      <c r="Q45" s="147"/>
      <c r="R45" s="147"/>
      <c r="S45" s="148"/>
      <c r="T45" s="143" t="s">
        <v>19</v>
      </c>
      <c r="U45" s="144"/>
      <c r="V45" s="144"/>
      <c r="W45" s="145"/>
      <c r="X45" s="175" t="s">
        <v>82</v>
      </c>
      <c r="Y45" s="176"/>
      <c r="Z45" s="176"/>
      <c r="AA45" s="177"/>
    </row>
    <row r="46" spans="1:27" ht="10.15" customHeight="1">
      <c r="A46" s="83"/>
      <c r="B46" s="130"/>
      <c r="C46" s="140"/>
      <c r="D46" s="141"/>
      <c r="E46" s="141"/>
      <c r="F46" s="141"/>
      <c r="G46" s="142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78"/>
      <c r="Y46" s="179"/>
      <c r="Z46" s="179"/>
      <c r="AA46" s="180"/>
    </row>
    <row r="47" spans="1:27" ht="10.15" customHeight="1">
      <c r="A47" s="83"/>
      <c r="B47" s="130"/>
      <c r="C47" s="150" t="s">
        <v>58</v>
      </c>
      <c r="D47" s="151"/>
      <c r="E47" s="151"/>
      <c r="F47" s="151"/>
      <c r="G47" s="152"/>
      <c r="H47" s="146" t="s">
        <v>59</v>
      </c>
      <c r="I47" s="147"/>
      <c r="J47" s="147"/>
      <c r="K47" s="148"/>
      <c r="L47" s="146" t="s">
        <v>60</v>
      </c>
      <c r="M47" s="147"/>
      <c r="N47" s="147"/>
      <c r="O47" s="148"/>
      <c r="P47" s="135" t="s">
        <v>61</v>
      </c>
      <c r="Q47" s="136"/>
      <c r="R47" s="136"/>
      <c r="S47" s="137"/>
      <c r="T47" s="143" t="s">
        <v>19</v>
      </c>
      <c r="U47" s="144"/>
      <c r="V47" s="144"/>
      <c r="W47" s="145"/>
      <c r="X47" s="175" t="s">
        <v>82</v>
      </c>
      <c r="Y47" s="176"/>
      <c r="Z47" s="176"/>
      <c r="AA47" s="177"/>
    </row>
    <row r="48" spans="1:27" ht="10.15" customHeight="1">
      <c r="A48" s="83"/>
      <c r="B48" s="130"/>
      <c r="C48" s="153"/>
      <c r="D48" s="154"/>
      <c r="E48" s="154"/>
      <c r="F48" s="154"/>
      <c r="G48" s="155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78"/>
      <c r="Y48" s="179"/>
      <c r="Z48" s="179"/>
      <c r="AA48" s="180"/>
    </row>
    <row r="49" spans="1:27" ht="10.15" customHeight="1">
      <c r="A49" s="83"/>
      <c r="B49" s="130"/>
      <c r="C49" s="150" t="s">
        <v>62</v>
      </c>
      <c r="D49" s="151"/>
      <c r="E49" s="151"/>
      <c r="F49" s="151"/>
      <c r="G49" s="152"/>
      <c r="H49" s="143" t="s">
        <v>63</v>
      </c>
      <c r="I49" s="144"/>
      <c r="J49" s="144"/>
      <c r="K49" s="145"/>
      <c r="L49" s="146" t="s">
        <v>64</v>
      </c>
      <c r="M49" s="147"/>
      <c r="N49" s="147"/>
      <c r="O49" s="148"/>
      <c r="P49" s="143" t="s">
        <v>65</v>
      </c>
      <c r="Q49" s="144"/>
      <c r="R49" s="144"/>
      <c r="S49" s="145"/>
      <c r="T49" s="143" t="s">
        <v>19</v>
      </c>
      <c r="U49" s="144"/>
      <c r="V49" s="144"/>
      <c r="W49" s="145"/>
      <c r="X49" s="175" t="s">
        <v>82</v>
      </c>
      <c r="Y49" s="176"/>
      <c r="Z49" s="176"/>
      <c r="AA49" s="177"/>
    </row>
    <row r="50" spans="1:27" ht="10.15" customHeight="1">
      <c r="A50" s="83"/>
      <c r="B50" s="131"/>
      <c r="C50" s="153"/>
      <c r="D50" s="154"/>
      <c r="E50" s="154"/>
      <c r="F50" s="154"/>
      <c r="G50" s="155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78"/>
      <c r="Y50" s="179"/>
      <c r="Z50" s="179"/>
      <c r="AA50" s="180"/>
    </row>
    <row r="51" spans="1:27" ht="10.15" customHeight="1">
      <c r="A51" s="83"/>
      <c r="B51" s="187" t="s">
        <v>66</v>
      </c>
      <c r="C51" s="186" t="s">
        <v>67</v>
      </c>
      <c r="D51" s="139"/>
      <c r="E51" s="139"/>
      <c r="F51" s="139"/>
      <c r="G51" s="91"/>
      <c r="H51" s="146" t="s">
        <v>68</v>
      </c>
      <c r="I51" s="147"/>
      <c r="J51" s="147"/>
      <c r="K51" s="148"/>
      <c r="L51" s="146" t="s">
        <v>69</v>
      </c>
      <c r="M51" s="147"/>
      <c r="N51" s="147"/>
      <c r="O51" s="148"/>
      <c r="P51" s="143" t="s">
        <v>70</v>
      </c>
      <c r="Q51" s="144"/>
      <c r="R51" s="144"/>
      <c r="S51" s="145"/>
      <c r="T51" s="143" t="s">
        <v>19</v>
      </c>
      <c r="U51" s="144"/>
      <c r="V51" s="144"/>
      <c r="W51" s="145"/>
      <c r="X51" s="175" t="s">
        <v>82</v>
      </c>
      <c r="Y51" s="176"/>
      <c r="Z51" s="176"/>
      <c r="AA51" s="177"/>
    </row>
    <row r="52" spans="1:27" ht="10.15" customHeight="1">
      <c r="A52" s="83"/>
      <c r="B52" s="188"/>
      <c r="C52" s="140"/>
      <c r="D52" s="141"/>
      <c r="E52" s="141"/>
      <c r="F52" s="141"/>
      <c r="G52" s="142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78"/>
      <c r="Y52" s="179"/>
      <c r="Z52" s="179"/>
      <c r="AA52" s="180"/>
    </row>
    <row r="53" spans="1:27" ht="10.15" customHeight="1">
      <c r="A53" s="83"/>
      <c r="B53" s="188"/>
      <c r="C53" s="186" t="s">
        <v>71</v>
      </c>
      <c r="D53" s="139"/>
      <c r="E53" s="139"/>
      <c r="F53" s="139"/>
      <c r="G53" s="91"/>
      <c r="H53" s="181"/>
      <c r="I53" s="182"/>
      <c r="J53" s="182"/>
      <c r="K53" s="183"/>
      <c r="L53" s="181"/>
      <c r="M53" s="182"/>
      <c r="N53" s="182"/>
      <c r="O53" s="183"/>
      <c r="P53" s="181"/>
      <c r="Q53" s="182"/>
      <c r="R53" s="182"/>
      <c r="S53" s="183"/>
      <c r="T53" s="181"/>
      <c r="U53" s="182"/>
      <c r="V53" s="182"/>
      <c r="W53" s="183"/>
      <c r="X53" s="190"/>
      <c r="Y53" s="191"/>
      <c r="Z53" s="191"/>
      <c r="AA53" s="192"/>
    </row>
    <row r="54" spans="1:27" ht="10.15" customHeight="1">
      <c r="A54" s="83"/>
      <c r="B54" s="188"/>
      <c r="C54" s="140"/>
      <c r="D54" s="141"/>
      <c r="E54" s="141"/>
      <c r="F54" s="141"/>
      <c r="G54" s="142"/>
      <c r="H54" s="2"/>
      <c r="I54" s="3"/>
      <c r="J54" s="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3"/>
      <c r="Y54" s="194"/>
      <c r="Z54" s="194"/>
      <c r="AA54" s="195"/>
    </row>
    <row r="55" spans="1:27" ht="10.15" customHeight="1">
      <c r="A55" s="83"/>
      <c r="B55" s="188"/>
      <c r="C55" s="196" t="s">
        <v>72</v>
      </c>
      <c r="D55" s="197"/>
      <c r="E55" s="197"/>
      <c r="F55" s="197"/>
      <c r="G55" s="198"/>
      <c r="H55" s="199" t="s">
        <v>194</v>
      </c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185"/>
    </row>
    <row r="56" spans="1:27" ht="10.15" customHeight="1">
      <c r="A56" s="83"/>
      <c r="B56" s="189"/>
      <c r="C56" s="196" t="s">
        <v>73</v>
      </c>
      <c r="D56" s="197"/>
      <c r="E56" s="197"/>
      <c r="F56" s="197"/>
      <c r="G56" s="198"/>
      <c r="H56" s="199" t="s">
        <v>193</v>
      </c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185"/>
    </row>
    <row r="57" spans="1:27" ht="10.15" customHeight="1">
      <c r="A57" s="1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5"/>
  <sheetViews>
    <sheetView tabSelected="1" view="pageBreakPreview" topLeftCell="A4" zoomScale="160" zoomScaleNormal="160" zoomScaleSheetLayoutView="160" workbookViewId="0">
      <selection activeCell="A30" sqref="A30:E30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2" ht="56.65" customHeight="1">
      <c r="A1" s="208"/>
      <c r="B1" s="209"/>
      <c r="C1" s="209"/>
      <c r="D1" s="210"/>
      <c r="E1" s="15" t="s">
        <v>187</v>
      </c>
    </row>
    <row r="2" spans="1:12" ht="9.75" customHeight="1">
      <c r="A2" s="215" t="s">
        <v>182</v>
      </c>
      <c r="B2" s="216"/>
      <c r="C2" s="216"/>
      <c r="D2" s="216"/>
      <c r="E2" s="216"/>
      <c r="F2" s="6"/>
      <c r="G2" s="6"/>
      <c r="H2" s="6"/>
      <c r="I2" s="6"/>
    </row>
    <row r="3" spans="1:12" ht="9.75" customHeight="1">
      <c r="A3" s="62"/>
      <c r="B3" s="63"/>
      <c r="C3" s="63"/>
      <c r="D3" s="63"/>
      <c r="E3" s="63"/>
      <c r="F3" s="6"/>
      <c r="G3" s="6"/>
      <c r="H3" s="6"/>
      <c r="I3" s="6"/>
    </row>
    <row r="4" spans="1:12" ht="9" customHeight="1">
      <c r="A4" s="202" t="s">
        <v>177</v>
      </c>
      <c r="B4" s="203"/>
      <c r="C4" s="203"/>
      <c r="D4" s="203"/>
      <c r="E4" s="203"/>
    </row>
    <row r="5" spans="1:12" ht="9.75" customHeight="1">
      <c r="A5" s="206" t="s">
        <v>181</v>
      </c>
      <c r="B5" s="207"/>
      <c r="C5" s="207"/>
      <c r="D5" s="207"/>
      <c r="E5" s="207"/>
      <c r="F5" s="64"/>
      <c r="G5" s="64"/>
      <c r="H5" s="64"/>
    </row>
    <row r="6" spans="1:12" ht="10.5" customHeight="1">
      <c r="A6" s="205" t="s">
        <v>126</v>
      </c>
      <c r="B6" s="205"/>
      <c r="C6" s="205"/>
      <c r="D6" s="205"/>
      <c r="E6" s="205"/>
    </row>
    <row r="7" spans="1:12" ht="10.5" customHeight="1">
      <c r="A7" s="205"/>
      <c r="B7" s="205"/>
      <c r="C7" s="205"/>
      <c r="D7" s="205"/>
      <c r="E7" s="205"/>
      <c r="G7" s="203"/>
      <c r="H7" s="203"/>
      <c r="I7" s="203"/>
      <c r="J7" s="203"/>
      <c r="K7" s="203"/>
      <c r="L7" s="203"/>
    </row>
    <row r="8" spans="1:12" ht="10.5" customHeight="1">
      <c r="A8" s="205"/>
      <c r="B8" s="205"/>
      <c r="C8" s="205"/>
      <c r="D8" s="205"/>
      <c r="E8" s="205"/>
    </row>
    <row r="9" spans="1:12" ht="0.75" customHeight="1">
      <c r="A9" s="205"/>
      <c r="B9" s="205"/>
      <c r="C9" s="205"/>
      <c r="D9" s="205"/>
      <c r="E9" s="205"/>
    </row>
    <row r="10" spans="1:12" ht="9.75" customHeight="1">
      <c r="A10" s="202"/>
      <c r="B10" s="203"/>
      <c r="C10" s="203"/>
      <c r="D10" s="203"/>
      <c r="E10" s="203"/>
      <c r="G10" s="201"/>
      <c r="H10" s="201"/>
      <c r="I10" s="201"/>
      <c r="J10" s="201"/>
    </row>
    <row r="11" spans="1:12" ht="9.75" customHeight="1">
      <c r="A11" s="202"/>
      <c r="B11" s="203"/>
      <c r="C11" s="203"/>
      <c r="D11" s="203"/>
      <c r="E11" s="203"/>
      <c r="G11" s="201"/>
      <c r="H11" s="201"/>
      <c r="I11" s="201"/>
      <c r="J11" s="201"/>
    </row>
    <row r="12" spans="1:12" ht="9.75" customHeight="1">
      <c r="A12" s="202"/>
      <c r="B12" s="203"/>
      <c r="C12" s="203"/>
      <c r="D12" s="203"/>
      <c r="E12" s="203"/>
      <c r="G12" s="201"/>
      <c r="H12" s="201"/>
      <c r="I12" s="201"/>
      <c r="J12" s="201"/>
    </row>
    <row r="13" spans="1:12" ht="9.75" customHeight="1">
      <c r="A13" s="202"/>
      <c r="B13" s="203"/>
      <c r="C13" s="203"/>
      <c r="D13" s="203"/>
      <c r="E13" s="203"/>
      <c r="G13" s="201"/>
      <c r="H13" s="201"/>
      <c r="I13" s="201"/>
      <c r="J13" s="201"/>
    </row>
    <row r="14" spans="1:12" ht="9.75" customHeight="1">
      <c r="A14" s="202"/>
      <c r="B14" s="203"/>
      <c r="C14" s="203"/>
      <c r="D14" s="203"/>
      <c r="E14" s="203"/>
      <c r="G14" s="201"/>
      <c r="H14" s="201"/>
      <c r="I14" s="201"/>
      <c r="J14" s="201"/>
    </row>
    <row r="15" spans="1:12" ht="9.75" customHeight="1">
      <c r="A15" s="202"/>
      <c r="B15" s="203"/>
      <c r="C15" s="203"/>
      <c r="D15" s="203"/>
      <c r="E15" s="203"/>
      <c r="G15" s="201"/>
      <c r="H15" s="201"/>
      <c r="I15" s="201"/>
      <c r="J15" s="201"/>
    </row>
    <row r="16" spans="1:12" ht="9.75" customHeight="1">
      <c r="A16" s="202"/>
      <c r="B16" s="203"/>
      <c r="C16" s="203"/>
      <c r="D16" s="203"/>
      <c r="E16" s="203"/>
      <c r="G16" s="201"/>
      <c r="H16" s="201"/>
      <c r="I16" s="201"/>
      <c r="J16" s="201"/>
    </row>
    <row r="17" spans="1:10" ht="9.75" customHeight="1">
      <c r="A17" s="202"/>
      <c r="B17" s="203"/>
      <c r="C17" s="203"/>
      <c r="D17" s="203"/>
      <c r="E17" s="203"/>
      <c r="G17" s="201"/>
      <c r="H17" s="201"/>
      <c r="I17" s="201"/>
      <c r="J17" s="201"/>
    </row>
    <row r="18" spans="1:10" ht="9.75" customHeight="1">
      <c r="A18" s="202"/>
      <c r="B18" s="203"/>
      <c r="C18" s="203"/>
      <c r="D18" s="203"/>
      <c r="E18" s="203"/>
      <c r="G18" s="201"/>
      <c r="H18" s="201"/>
      <c r="I18" s="201"/>
      <c r="J18" s="201"/>
    </row>
    <row r="19" spans="1:10" ht="9.75" customHeight="1">
      <c r="A19" s="202"/>
      <c r="B19" s="203"/>
      <c r="C19" s="203"/>
      <c r="D19" s="203"/>
      <c r="E19" s="203"/>
      <c r="G19" s="201"/>
      <c r="H19" s="201"/>
      <c r="I19" s="201"/>
      <c r="J19" s="201"/>
    </row>
    <row r="20" spans="1:10" ht="9.75" customHeight="1">
      <c r="A20" s="202"/>
      <c r="B20" s="203"/>
      <c r="C20" s="203"/>
      <c r="D20" s="203"/>
      <c r="E20" s="203"/>
      <c r="G20" s="201"/>
      <c r="H20" s="201"/>
      <c r="I20" s="201"/>
      <c r="J20" s="201"/>
    </row>
    <row r="21" spans="1:10" ht="9.75" customHeight="1">
      <c r="A21" s="202"/>
      <c r="B21" s="203"/>
      <c r="C21" s="203"/>
      <c r="D21" s="203"/>
      <c r="E21" s="203"/>
    </row>
    <row r="22" spans="1:10" ht="9.75" customHeight="1">
      <c r="A22" s="202"/>
      <c r="B22" s="203"/>
      <c r="C22" s="203"/>
      <c r="D22" s="203"/>
      <c r="E22" s="203"/>
    </row>
    <row r="23" spans="1:10" ht="9.75" customHeight="1">
      <c r="A23" s="202"/>
      <c r="B23" s="203"/>
      <c r="C23" s="203"/>
      <c r="D23" s="203"/>
      <c r="E23" s="203"/>
    </row>
    <row r="24" spans="1:10" ht="9.75" customHeight="1">
      <c r="A24" s="202"/>
      <c r="B24" s="203"/>
      <c r="C24" s="203"/>
      <c r="D24" s="203"/>
      <c r="E24" s="203"/>
    </row>
    <row r="25" spans="1:10" ht="9.75" customHeight="1">
      <c r="A25" s="202"/>
      <c r="B25" s="203"/>
      <c r="C25" s="203"/>
      <c r="D25" s="203"/>
      <c r="E25" s="203"/>
    </row>
    <row r="26" spans="1:10" ht="9.75" customHeight="1">
      <c r="A26" s="202"/>
      <c r="B26" s="203"/>
      <c r="C26" s="203"/>
      <c r="D26" s="203"/>
      <c r="E26" s="203"/>
    </row>
    <row r="27" spans="1:10" ht="9.75" customHeight="1">
      <c r="A27" s="202"/>
      <c r="B27" s="203"/>
      <c r="C27" s="203"/>
      <c r="D27" s="203"/>
      <c r="E27" s="203"/>
      <c r="F27" s="203"/>
      <c r="G27" s="203"/>
      <c r="H27" s="203"/>
      <c r="I27" s="204"/>
    </row>
    <row r="28" spans="1:10" ht="10.5" customHeight="1">
      <c r="A28" s="202" t="s">
        <v>86</v>
      </c>
      <c r="B28" s="203"/>
      <c r="C28" s="203"/>
      <c r="D28" s="203"/>
      <c r="E28" s="203"/>
    </row>
    <row r="29" spans="1:10" ht="9" customHeight="1">
      <c r="A29" s="202"/>
      <c r="B29" s="203"/>
      <c r="C29" s="203"/>
      <c r="D29" s="203"/>
      <c r="E29" s="203"/>
    </row>
    <row r="30" spans="1:10" ht="9" customHeight="1">
      <c r="A30" s="202"/>
      <c r="B30" s="203"/>
      <c r="C30" s="203"/>
      <c r="D30" s="203"/>
      <c r="E30" s="203"/>
    </row>
    <row r="31" spans="1:10" ht="9" customHeight="1">
      <c r="A31" s="202"/>
      <c r="B31" s="203"/>
      <c r="C31" s="203"/>
      <c r="D31" s="203"/>
      <c r="E31" s="203"/>
    </row>
    <row r="32" spans="1:10" ht="10.5" customHeight="1">
      <c r="A32" s="202"/>
      <c r="B32" s="203"/>
      <c r="C32" s="203"/>
      <c r="D32" s="203"/>
      <c r="E32" s="203"/>
    </row>
    <row r="33" spans="1:5" ht="12" customHeight="1">
      <c r="A33" s="11"/>
      <c r="B33" s="7"/>
      <c r="C33" s="7"/>
      <c r="D33" s="7"/>
      <c r="E33" s="7"/>
    </row>
    <row r="34" spans="1:5" ht="17.25" customHeight="1">
      <c r="A34" s="211"/>
      <c r="B34" s="212"/>
      <c r="C34" s="212"/>
      <c r="D34" s="212"/>
      <c r="E34" s="212"/>
    </row>
    <row r="35" spans="1:5" ht="30" customHeight="1">
      <c r="A35" s="213"/>
      <c r="B35" s="214"/>
      <c r="C35" s="214"/>
      <c r="D35" s="214"/>
      <c r="E35" s="214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G10:J20"/>
    <mergeCell ref="A4:E4"/>
    <mergeCell ref="A10:E26"/>
    <mergeCell ref="A27:I27"/>
    <mergeCell ref="G7:L7"/>
    <mergeCell ref="A6:E9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1"/>
  <sheetViews>
    <sheetView view="pageBreakPreview" zoomScale="148" zoomScaleNormal="160" zoomScaleSheetLayoutView="148" workbookViewId="0">
      <selection activeCell="A23" sqref="A23:E3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8"/>
      <c r="B1" s="209"/>
      <c r="C1" s="209"/>
      <c r="D1" s="221"/>
      <c r="E1" s="65" t="s">
        <v>188</v>
      </c>
    </row>
    <row r="2" spans="1:5" ht="15" customHeight="1">
      <c r="A2" s="5"/>
      <c r="B2" s="215" t="s">
        <v>196</v>
      </c>
      <c r="C2" s="216"/>
      <c r="D2" s="216"/>
      <c r="E2" s="216"/>
    </row>
    <row r="3" spans="1:5" ht="3.75" customHeight="1">
      <c r="A3" s="5"/>
      <c r="B3" s="220"/>
      <c r="C3" s="220"/>
      <c r="D3" s="220"/>
      <c r="E3" s="220"/>
    </row>
    <row r="4" spans="1:5" ht="9.75" customHeight="1">
      <c r="A4" s="215" t="s">
        <v>85</v>
      </c>
      <c r="B4" s="216"/>
      <c r="C4" s="216"/>
      <c r="D4" s="216"/>
      <c r="E4" s="222"/>
    </row>
    <row r="5" spans="1:5" ht="9" customHeight="1">
      <c r="A5" s="202"/>
      <c r="B5" s="203"/>
      <c r="C5" s="203"/>
      <c r="D5" s="203"/>
      <c r="E5" s="204"/>
    </row>
    <row r="6" spans="1:5" ht="9.75" customHeight="1">
      <c r="A6" s="202"/>
      <c r="B6" s="203"/>
      <c r="C6" s="203"/>
      <c r="D6" s="203"/>
      <c r="E6" s="204"/>
    </row>
    <row r="7" spans="1:5" ht="10.5" customHeight="1">
      <c r="A7" s="202"/>
      <c r="B7" s="203"/>
      <c r="C7" s="203"/>
      <c r="D7" s="203"/>
      <c r="E7" s="204"/>
    </row>
    <row r="8" spans="1:5" ht="10.5" customHeight="1">
      <c r="A8" s="202"/>
      <c r="B8" s="203"/>
      <c r="C8" s="203"/>
      <c r="D8" s="203"/>
      <c r="E8" s="204"/>
    </row>
    <row r="9" spans="1:5" ht="10.5" customHeight="1">
      <c r="A9" s="202"/>
      <c r="B9" s="203"/>
      <c r="C9" s="203"/>
      <c r="D9" s="203"/>
      <c r="E9" s="204"/>
    </row>
    <row r="10" spans="1:5" ht="10.5" customHeight="1">
      <c r="A10" s="202"/>
      <c r="B10" s="203"/>
      <c r="C10" s="203"/>
      <c r="D10" s="203"/>
      <c r="E10" s="204"/>
    </row>
    <row r="11" spans="1:5" ht="9.75" customHeight="1">
      <c r="A11" s="202"/>
      <c r="B11" s="203"/>
      <c r="C11" s="203"/>
      <c r="D11" s="203"/>
      <c r="E11" s="204"/>
    </row>
    <row r="12" spans="1:5" ht="9.75" customHeight="1">
      <c r="A12" s="202"/>
      <c r="B12" s="203"/>
      <c r="C12" s="203"/>
      <c r="D12" s="203"/>
      <c r="E12" s="204"/>
    </row>
    <row r="13" spans="1:5" ht="9.75" customHeight="1">
      <c r="A13" s="202"/>
      <c r="B13" s="203"/>
      <c r="C13" s="203"/>
      <c r="D13" s="203"/>
      <c r="E13" s="204"/>
    </row>
    <row r="14" spans="1:5" ht="9.75" customHeight="1">
      <c r="A14" s="202"/>
      <c r="B14" s="203"/>
      <c r="C14" s="203"/>
      <c r="D14" s="203"/>
      <c r="E14" s="204"/>
    </row>
    <row r="15" spans="1:5" ht="9.75" customHeight="1">
      <c r="A15" s="202"/>
      <c r="B15" s="203"/>
      <c r="C15" s="203"/>
      <c r="D15" s="203"/>
      <c r="E15" s="204"/>
    </row>
    <row r="16" spans="1:5" ht="9.75" customHeight="1">
      <c r="A16" s="202"/>
      <c r="B16" s="203"/>
      <c r="C16" s="203"/>
      <c r="D16" s="203"/>
      <c r="E16" s="204"/>
    </row>
    <row r="17" spans="1:5" ht="9.75" customHeight="1">
      <c r="A17" s="202"/>
      <c r="B17" s="203"/>
      <c r="C17" s="203"/>
      <c r="D17" s="203"/>
      <c r="E17" s="204"/>
    </row>
    <row r="18" spans="1:5" ht="9.75" customHeight="1">
      <c r="A18" s="202"/>
      <c r="B18" s="203"/>
      <c r="C18" s="203"/>
      <c r="D18" s="203"/>
      <c r="E18" s="204"/>
    </row>
    <row r="19" spans="1:5" ht="9.75" customHeight="1">
      <c r="A19" s="202"/>
      <c r="B19" s="203"/>
      <c r="C19" s="203"/>
      <c r="D19" s="203"/>
      <c r="E19" s="204"/>
    </row>
    <row r="20" spans="1:5" ht="9.75" customHeight="1">
      <c r="A20" s="202"/>
      <c r="B20" s="203"/>
      <c r="C20" s="203"/>
      <c r="D20" s="203"/>
      <c r="E20" s="204"/>
    </row>
    <row r="21" spans="1:5" ht="9.75" customHeight="1">
      <c r="A21" s="202"/>
      <c r="B21" s="203"/>
      <c r="C21" s="203"/>
      <c r="D21" s="203"/>
      <c r="E21" s="204"/>
    </row>
    <row r="22" spans="1:5" ht="9.75" customHeight="1">
      <c r="A22" s="202" t="s">
        <v>87</v>
      </c>
      <c r="B22" s="203"/>
      <c r="C22" s="203"/>
      <c r="D22" s="203"/>
      <c r="E22" s="204"/>
    </row>
    <row r="23" spans="1:5" ht="9.75" customHeight="1">
      <c r="A23" s="202"/>
      <c r="B23" s="203"/>
      <c r="C23" s="203"/>
      <c r="D23" s="203"/>
      <c r="E23" s="204"/>
    </row>
    <row r="24" spans="1:5" ht="9.75" customHeight="1">
      <c r="A24" s="202"/>
      <c r="B24" s="203"/>
      <c r="C24" s="203"/>
      <c r="D24" s="203"/>
      <c r="E24" s="204"/>
    </row>
    <row r="25" spans="1:5" ht="9.75" customHeight="1">
      <c r="A25" s="202"/>
      <c r="B25" s="203"/>
      <c r="C25" s="203"/>
      <c r="D25" s="203"/>
      <c r="E25" s="204"/>
    </row>
    <row r="26" spans="1:5" ht="9.75" customHeight="1">
      <c r="A26" s="202"/>
      <c r="B26" s="203"/>
      <c r="C26" s="203"/>
      <c r="D26" s="203"/>
      <c r="E26" s="204"/>
    </row>
    <row r="27" spans="1:5" ht="10.5" customHeight="1">
      <c r="A27" s="202"/>
      <c r="B27" s="203"/>
      <c r="C27" s="203"/>
      <c r="D27" s="203"/>
      <c r="E27" s="204"/>
    </row>
    <row r="28" spans="1:5" ht="9" customHeight="1">
      <c r="A28" s="202"/>
      <c r="B28" s="203"/>
      <c r="C28" s="203"/>
      <c r="D28" s="203"/>
      <c r="E28" s="204"/>
    </row>
    <row r="29" spans="1:5" ht="9" customHeight="1">
      <c r="A29" s="202"/>
      <c r="B29" s="203"/>
      <c r="C29" s="203"/>
      <c r="D29" s="203"/>
      <c r="E29" s="204"/>
    </row>
    <row r="30" spans="1:5" ht="9" customHeight="1">
      <c r="A30" s="202"/>
      <c r="B30" s="203"/>
      <c r="C30" s="203"/>
      <c r="D30" s="203"/>
      <c r="E30" s="204"/>
    </row>
    <row r="31" spans="1:5" ht="10.5" customHeight="1">
      <c r="A31" s="217"/>
      <c r="B31" s="218"/>
      <c r="C31" s="218"/>
      <c r="D31" s="218"/>
      <c r="E31" s="219"/>
    </row>
  </sheetData>
  <mergeCells count="6">
    <mergeCell ref="A23:E31"/>
    <mergeCell ref="B3:E3"/>
    <mergeCell ref="B2:E2"/>
    <mergeCell ref="A1:D1"/>
    <mergeCell ref="A22:E22"/>
    <mergeCell ref="A4:E21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6"/>
  <sheetViews>
    <sheetView view="pageBreakPreview" zoomScale="148" zoomScaleNormal="160" zoomScaleSheetLayoutView="148" workbookViewId="0">
      <selection activeCell="A23" sqref="A23:E3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8"/>
      <c r="B1" s="209"/>
      <c r="C1" s="209"/>
      <c r="D1" s="221"/>
      <c r="E1" s="65" t="s">
        <v>189</v>
      </c>
    </row>
    <row r="2" spans="1:5" ht="18" customHeight="1">
      <c r="A2" s="226" t="s">
        <v>183</v>
      </c>
      <c r="B2" s="226"/>
      <c r="C2" s="226"/>
      <c r="D2" s="226"/>
      <c r="E2" s="226"/>
    </row>
    <row r="3" spans="1:5" ht="9.75" customHeight="1">
      <c r="A3" s="215" t="s">
        <v>85</v>
      </c>
      <c r="B3" s="216"/>
      <c r="C3" s="216"/>
      <c r="D3" s="216"/>
      <c r="E3" s="222"/>
    </row>
    <row r="4" spans="1:5" ht="9" customHeight="1">
      <c r="A4" s="202"/>
      <c r="B4" s="203"/>
      <c r="C4" s="203"/>
      <c r="D4" s="203"/>
      <c r="E4" s="204"/>
    </row>
    <row r="5" spans="1:5" ht="9.75" customHeight="1">
      <c r="A5" s="202"/>
      <c r="B5" s="203"/>
      <c r="C5" s="203"/>
      <c r="D5" s="203"/>
      <c r="E5" s="204"/>
    </row>
    <row r="6" spans="1:5" ht="10.5" customHeight="1">
      <c r="A6" s="202"/>
      <c r="B6" s="203"/>
      <c r="C6" s="203"/>
      <c r="D6" s="203"/>
      <c r="E6" s="204"/>
    </row>
    <row r="7" spans="1:5" ht="10.5" customHeight="1">
      <c r="A7" s="202"/>
      <c r="B7" s="203"/>
      <c r="C7" s="203"/>
      <c r="D7" s="203"/>
      <c r="E7" s="204"/>
    </row>
    <row r="8" spans="1:5" ht="10.5" customHeight="1">
      <c r="A8" s="202"/>
      <c r="B8" s="203"/>
      <c r="C8" s="203"/>
      <c r="D8" s="203"/>
      <c r="E8" s="204"/>
    </row>
    <row r="9" spans="1:5" ht="10.5" customHeight="1">
      <c r="A9" s="202"/>
      <c r="B9" s="203"/>
      <c r="C9" s="203"/>
      <c r="D9" s="203"/>
      <c r="E9" s="204"/>
    </row>
    <row r="10" spans="1:5" ht="9.75" customHeight="1">
      <c r="A10" s="202"/>
      <c r="B10" s="203"/>
      <c r="C10" s="203"/>
      <c r="D10" s="203"/>
      <c r="E10" s="204"/>
    </row>
    <row r="11" spans="1:5" ht="9.75" customHeight="1">
      <c r="A11" s="202"/>
      <c r="B11" s="203"/>
      <c r="C11" s="203"/>
      <c r="D11" s="203"/>
      <c r="E11" s="204"/>
    </row>
    <row r="12" spans="1:5" ht="9.75" customHeight="1">
      <c r="A12" s="202"/>
      <c r="B12" s="203"/>
      <c r="C12" s="203"/>
      <c r="D12" s="203"/>
      <c r="E12" s="204"/>
    </row>
    <row r="13" spans="1:5" ht="9.75" customHeight="1">
      <c r="A13" s="202"/>
      <c r="B13" s="203"/>
      <c r="C13" s="203"/>
      <c r="D13" s="203"/>
      <c r="E13" s="204"/>
    </row>
    <row r="14" spans="1:5" ht="9.75" customHeight="1">
      <c r="A14" s="202"/>
      <c r="B14" s="203"/>
      <c r="C14" s="203"/>
      <c r="D14" s="203"/>
      <c r="E14" s="204"/>
    </row>
    <row r="15" spans="1:5" ht="9.75" customHeight="1">
      <c r="A15" s="202"/>
      <c r="B15" s="203"/>
      <c r="C15" s="203"/>
      <c r="D15" s="203"/>
      <c r="E15" s="204"/>
    </row>
    <row r="16" spans="1:5" ht="9.75" customHeight="1">
      <c r="A16" s="202"/>
      <c r="B16" s="203"/>
      <c r="C16" s="203"/>
      <c r="D16" s="203"/>
      <c r="E16" s="204"/>
    </row>
    <row r="17" spans="1:5" ht="9.75" customHeight="1">
      <c r="A17" s="202"/>
      <c r="B17" s="203"/>
      <c r="C17" s="203"/>
      <c r="D17" s="203"/>
      <c r="E17" s="204"/>
    </row>
    <row r="18" spans="1:5" ht="9.75" customHeight="1">
      <c r="A18" s="202"/>
      <c r="B18" s="203"/>
      <c r="C18" s="203"/>
      <c r="D18" s="203"/>
      <c r="E18" s="204"/>
    </row>
    <row r="19" spans="1:5" ht="9.75" customHeight="1">
      <c r="A19" s="202"/>
      <c r="B19" s="203"/>
      <c r="C19" s="203"/>
      <c r="D19" s="203"/>
      <c r="E19" s="204"/>
    </row>
    <row r="20" spans="1:5" ht="9.75" customHeight="1">
      <c r="A20" s="202"/>
      <c r="B20" s="203"/>
      <c r="C20" s="203"/>
      <c r="D20" s="203"/>
      <c r="E20" s="204"/>
    </row>
    <row r="21" spans="1:5" ht="9.75" customHeight="1">
      <c r="A21" s="202"/>
      <c r="B21" s="203"/>
      <c r="C21" s="203"/>
      <c r="D21" s="203"/>
      <c r="E21" s="204"/>
    </row>
    <row r="22" spans="1:5" ht="9.75" customHeight="1">
      <c r="A22" s="202" t="s">
        <v>91</v>
      </c>
      <c r="B22" s="203"/>
      <c r="C22" s="203"/>
      <c r="D22" s="203"/>
      <c r="E22" s="204"/>
    </row>
    <row r="23" spans="1:5" ht="9.75" customHeight="1">
      <c r="A23" s="202"/>
      <c r="B23" s="203"/>
      <c r="C23" s="203"/>
      <c r="D23" s="203"/>
      <c r="E23" s="204"/>
    </row>
    <row r="24" spans="1:5" ht="9.75" customHeight="1">
      <c r="A24" s="202"/>
      <c r="B24" s="203"/>
      <c r="C24" s="203"/>
      <c r="D24" s="203"/>
      <c r="E24" s="204"/>
    </row>
    <row r="25" spans="1:5" ht="9.75" customHeight="1">
      <c r="A25" s="202"/>
      <c r="B25" s="203"/>
      <c r="C25" s="203"/>
      <c r="D25" s="203"/>
      <c r="E25" s="204"/>
    </row>
    <row r="26" spans="1:5" ht="9.75" customHeight="1">
      <c r="A26" s="202"/>
      <c r="B26" s="203"/>
      <c r="C26" s="203"/>
      <c r="D26" s="203"/>
      <c r="E26" s="204"/>
    </row>
    <row r="27" spans="1:5" ht="10.5" customHeight="1">
      <c r="A27" s="202"/>
      <c r="B27" s="203"/>
      <c r="C27" s="203"/>
      <c r="D27" s="203"/>
      <c r="E27" s="204"/>
    </row>
    <row r="28" spans="1:5" ht="9" customHeight="1">
      <c r="A28" s="202"/>
      <c r="B28" s="203"/>
      <c r="C28" s="203"/>
      <c r="D28" s="203"/>
      <c r="E28" s="204"/>
    </row>
    <row r="29" spans="1:5" ht="9" customHeight="1">
      <c r="A29" s="202"/>
      <c r="B29" s="203"/>
      <c r="C29" s="203"/>
      <c r="D29" s="203"/>
      <c r="E29" s="204"/>
    </row>
    <row r="30" spans="1:5" ht="9" customHeight="1">
      <c r="A30" s="202"/>
      <c r="B30" s="203"/>
      <c r="C30" s="203"/>
      <c r="D30" s="203"/>
      <c r="E30" s="204"/>
    </row>
    <row r="31" spans="1:5" ht="9" customHeight="1">
      <c r="A31" s="202"/>
      <c r="B31" s="203"/>
      <c r="C31" s="203"/>
      <c r="D31" s="203"/>
      <c r="E31" s="204"/>
    </row>
    <row r="32" spans="1:5" ht="9" customHeight="1">
      <c r="A32" s="202"/>
      <c r="B32" s="203"/>
      <c r="C32" s="203"/>
      <c r="D32" s="203"/>
      <c r="E32" s="204"/>
    </row>
    <row r="33" spans="1:5" ht="10.5" customHeight="1">
      <c r="A33" s="217"/>
      <c r="B33" s="218"/>
      <c r="C33" s="218"/>
      <c r="D33" s="218"/>
      <c r="E33" s="219"/>
    </row>
    <row r="34" spans="1:5" ht="12" customHeight="1">
      <c r="A34" s="224"/>
      <c r="B34" s="225"/>
      <c r="C34" s="225"/>
      <c r="D34" s="225"/>
      <c r="E34" s="225"/>
    </row>
    <row r="35" spans="1:5" ht="17.25" customHeight="1">
      <c r="A35" s="212"/>
      <c r="B35" s="212"/>
      <c r="C35" s="212"/>
      <c r="D35" s="212"/>
      <c r="E35" s="212"/>
    </row>
    <row r="36" spans="1:5" ht="30" customHeight="1">
      <c r="A36" s="223"/>
      <c r="B36" s="223"/>
      <c r="C36" s="223"/>
      <c r="D36" s="223"/>
      <c r="E36" s="223"/>
    </row>
  </sheetData>
  <mergeCells count="8">
    <mergeCell ref="A36:E36"/>
    <mergeCell ref="A23:E33"/>
    <mergeCell ref="A1:D1"/>
    <mergeCell ref="A3:E21"/>
    <mergeCell ref="A22:E22"/>
    <mergeCell ref="A34:E34"/>
    <mergeCell ref="A35:E35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7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0.33203125" customWidth="1"/>
    <col min="2" max="2" width="1.5" hidden="1" customWidth="1"/>
    <col min="3" max="3" width="1.1640625" hidden="1" customWidth="1"/>
    <col min="4" max="4" width="11.5" customWidth="1"/>
    <col min="5" max="5" width="85.5" customWidth="1"/>
  </cols>
  <sheetData>
    <row r="1" spans="1:5" ht="56.65" customHeight="1">
      <c r="A1" s="227"/>
      <c r="B1" s="227"/>
      <c r="C1" s="227"/>
      <c r="D1" s="227"/>
      <c r="E1" s="15" t="s">
        <v>190</v>
      </c>
    </row>
    <row r="2" spans="1:5" ht="18.75" customHeight="1">
      <c r="A2" s="228" t="s">
        <v>184</v>
      </c>
      <c r="B2" s="229"/>
      <c r="C2" s="229"/>
      <c r="D2" s="229"/>
      <c r="E2" s="230"/>
    </row>
    <row r="3" spans="1:5" ht="9.75" customHeight="1">
      <c r="A3" s="16"/>
      <c r="B3" s="17"/>
      <c r="C3" s="17"/>
      <c r="D3" s="17"/>
      <c r="E3" s="18"/>
    </row>
    <row r="4" spans="1:5" ht="9.75" customHeight="1">
      <c r="A4" s="19"/>
      <c r="B4" s="5"/>
      <c r="C4" s="5"/>
      <c r="D4" s="5"/>
      <c r="E4" s="20"/>
    </row>
    <row r="5" spans="1:5" ht="9.75" customHeight="1">
      <c r="A5" s="8" t="s">
        <v>85</v>
      </c>
      <c r="B5" s="6"/>
      <c r="C5" s="6"/>
      <c r="D5" s="6"/>
      <c r="E5" s="10" t="s">
        <v>90</v>
      </c>
    </row>
    <row r="6" spans="1:5" ht="9" customHeight="1">
      <c r="A6" s="8"/>
      <c r="B6" s="6"/>
      <c r="C6" s="6"/>
      <c r="D6" s="6"/>
      <c r="E6" s="10"/>
    </row>
    <row r="7" spans="1:5" ht="9.75" customHeight="1">
      <c r="A7" s="8"/>
      <c r="B7" s="6"/>
      <c r="C7" s="6"/>
      <c r="D7" s="6"/>
      <c r="E7" s="10"/>
    </row>
    <row r="8" spans="1:5" ht="10.5" customHeight="1">
      <c r="A8" s="8"/>
      <c r="B8" s="6"/>
      <c r="C8" s="6"/>
      <c r="D8" s="6" t="s">
        <v>101</v>
      </c>
      <c r="E8" s="10"/>
    </row>
    <row r="9" spans="1:5" ht="10.5" customHeight="1">
      <c r="A9" s="8"/>
      <c r="B9" s="6"/>
      <c r="C9" s="6"/>
      <c r="D9" s="6"/>
      <c r="E9" s="10" t="s">
        <v>154</v>
      </c>
    </row>
    <row r="10" spans="1:5" ht="10.5" customHeight="1">
      <c r="A10" s="8"/>
      <c r="B10" s="6"/>
      <c r="C10" s="6"/>
      <c r="D10" s="6"/>
      <c r="E10" s="10"/>
    </row>
    <row r="11" spans="1:5" ht="10.5" customHeight="1">
      <c r="A11" s="8"/>
      <c r="B11" s="6"/>
      <c r="C11" s="6"/>
      <c r="D11" s="6"/>
      <c r="E11" s="10"/>
    </row>
    <row r="12" spans="1:5" ht="9.75" customHeight="1">
      <c r="A12" s="8"/>
      <c r="B12" s="6"/>
      <c r="C12" s="6"/>
      <c r="D12" s="6" t="s">
        <v>89</v>
      </c>
      <c r="E12" s="9"/>
    </row>
    <row r="13" spans="1:5" ht="9.75" customHeight="1">
      <c r="A13" s="8"/>
      <c r="B13" s="6"/>
      <c r="C13" s="6"/>
      <c r="D13" s="6"/>
      <c r="E13" s="10"/>
    </row>
    <row r="14" spans="1:5" ht="9.75" customHeight="1">
      <c r="A14" s="8"/>
      <c r="B14" s="6"/>
      <c r="C14" s="6"/>
      <c r="D14" s="6"/>
      <c r="E14" s="10"/>
    </row>
    <row r="15" spans="1:5" ht="9.75" customHeight="1">
      <c r="A15" s="8"/>
      <c r="B15" s="6"/>
      <c r="C15" s="6"/>
      <c r="D15" s="6"/>
      <c r="E15" s="10"/>
    </row>
    <row r="16" spans="1:5" ht="9.75" customHeight="1">
      <c r="A16" s="8"/>
      <c r="B16" s="6"/>
      <c r="C16" s="6"/>
      <c r="D16" s="6"/>
      <c r="E16" s="10"/>
    </row>
    <row r="17" spans="1:5" ht="9.75" customHeight="1">
      <c r="A17" s="8"/>
      <c r="B17" s="6"/>
      <c r="C17" s="6"/>
      <c r="D17" s="6"/>
      <c r="E17" s="10"/>
    </row>
    <row r="18" spans="1:5" ht="9.75" customHeight="1">
      <c r="A18" s="8"/>
      <c r="B18" s="6"/>
      <c r="C18" s="6"/>
      <c r="D18" s="6"/>
      <c r="E18" s="10"/>
    </row>
    <row r="19" spans="1:5" ht="9.75" customHeight="1">
      <c r="A19" s="8"/>
      <c r="B19" s="6"/>
      <c r="C19" s="6"/>
      <c r="D19" s="6"/>
      <c r="E19" s="10"/>
    </row>
    <row r="20" spans="1:5" ht="9.75" customHeight="1">
      <c r="A20" s="8"/>
      <c r="B20" s="6"/>
      <c r="C20" s="6"/>
      <c r="D20" s="6"/>
      <c r="E20" s="10"/>
    </row>
    <row r="21" spans="1:5" ht="9.75" customHeight="1">
      <c r="A21" s="8"/>
      <c r="B21" s="6"/>
      <c r="C21" s="6"/>
      <c r="D21" s="6"/>
      <c r="E21" s="10"/>
    </row>
    <row r="22" spans="1:5" ht="9.75" customHeight="1">
      <c r="A22" s="8"/>
      <c r="B22" s="6"/>
      <c r="C22" s="6"/>
      <c r="D22" s="6" t="s">
        <v>88</v>
      </c>
      <c r="E22" s="10"/>
    </row>
    <row r="23" spans="1:5" ht="9.75" customHeight="1">
      <c r="A23" s="8"/>
      <c r="B23" s="6"/>
      <c r="C23" s="6"/>
      <c r="D23" s="6"/>
      <c r="E23" s="10"/>
    </row>
    <row r="24" spans="1:5" ht="9.75" customHeight="1">
      <c r="A24" s="12"/>
      <c r="B24" s="13"/>
      <c r="C24" s="13"/>
      <c r="D24" s="13"/>
      <c r="E24" s="14"/>
    </row>
    <row r="25" spans="1:5" ht="9.75" customHeight="1">
      <c r="A25" s="215" t="s">
        <v>168</v>
      </c>
      <c r="B25" s="216"/>
      <c r="C25" s="216"/>
      <c r="D25" s="216"/>
      <c r="E25" s="222"/>
    </row>
    <row r="26" spans="1:5" ht="9.75" customHeight="1">
      <c r="A26" s="8"/>
      <c r="B26" s="6"/>
      <c r="C26" s="6"/>
      <c r="D26" s="6"/>
      <c r="E26" s="10"/>
    </row>
    <row r="27" spans="1:5" ht="9.75" customHeight="1">
      <c r="A27" s="8"/>
      <c r="B27" s="6"/>
      <c r="C27" s="6"/>
      <c r="D27" s="6"/>
      <c r="E27" s="10"/>
    </row>
    <row r="28" spans="1:5" ht="9.75" customHeight="1">
      <c r="A28" s="8"/>
      <c r="B28" s="6"/>
      <c r="C28" s="6"/>
      <c r="D28" s="6"/>
      <c r="E28" s="10"/>
    </row>
    <row r="29" spans="1:5" ht="9.75" customHeight="1">
      <c r="A29" s="8"/>
      <c r="B29" s="6"/>
      <c r="C29" s="6"/>
      <c r="D29" s="6"/>
      <c r="E29" s="10"/>
    </row>
    <row r="30" spans="1:5" ht="10.5" customHeight="1">
      <c r="A30" s="8"/>
      <c r="B30" s="6"/>
      <c r="C30" s="6"/>
      <c r="D30" s="6"/>
      <c r="E30" s="10"/>
    </row>
    <row r="31" spans="1:5" ht="9" customHeight="1">
      <c r="A31" s="8"/>
      <c r="B31" s="6"/>
      <c r="C31" s="6"/>
      <c r="D31" s="6"/>
      <c r="E31" s="10"/>
    </row>
    <row r="32" spans="1:5" ht="9" customHeight="1">
      <c r="A32" s="8"/>
      <c r="B32" s="6"/>
      <c r="C32" s="6"/>
      <c r="D32" s="6"/>
      <c r="E32" s="10"/>
    </row>
    <row r="33" spans="1:5" ht="9" customHeight="1">
      <c r="A33" s="8"/>
      <c r="B33" s="6"/>
      <c r="C33" s="6"/>
      <c r="D33" s="6"/>
      <c r="E33" s="10"/>
    </row>
    <row r="34" spans="1:5" ht="10.5" customHeight="1">
      <c r="A34" s="12"/>
      <c r="B34" s="13"/>
      <c r="C34" s="13"/>
      <c r="D34" s="13"/>
      <c r="E34" s="14"/>
    </row>
    <row r="35" spans="1:5" ht="12" customHeight="1">
      <c r="A35" s="224"/>
      <c r="B35" s="225"/>
      <c r="C35" s="225"/>
      <c r="D35" s="225"/>
      <c r="E35" s="225"/>
    </row>
    <row r="36" spans="1:5" ht="17.25" customHeight="1">
      <c r="A36" s="212"/>
      <c r="B36" s="212"/>
      <c r="C36" s="212"/>
      <c r="D36" s="212"/>
      <c r="E36" s="212"/>
    </row>
    <row r="37" spans="1:5" ht="30" customHeight="1">
      <c r="A37" s="223"/>
      <c r="B37" s="223"/>
      <c r="C37" s="223"/>
      <c r="D37" s="223"/>
      <c r="E37" s="223"/>
    </row>
  </sheetData>
  <mergeCells count="6">
    <mergeCell ref="A1:D1"/>
    <mergeCell ref="A25:E25"/>
    <mergeCell ref="A35:E35"/>
    <mergeCell ref="A36:E36"/>
    <mergeCell ref="A37:E37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64FFF-E7E7-43AE-B5BA-59473A57DCC5}">
  <sheetPr>
    <pageSetUpPr fitToPage="1"/>
  </sheetPr>
  <dimension ref="A1:E45"/>
  <sheetViews>
    <sheetView view="pageBreakPreview" zoomScale="160" zoomScaleNormal="100" zoomScaleSheetLayoutView="160" workbookViewId="0">
      <selection activeCell="A11" sqref="A11:E1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27"/>
      <c r="B1" s="227"/>
      <c r="C1" s="227"/>
      <c r="D1" s="227"/>
      <c r="E1" s="15" t="s">
        <v>191</v>
      </c>
    </row>
    <row r="2" spans="1:5" ht="21" customHeight="1">
      <c r="A2" s="228" t="s">
        <v>185</v>
      </c>
      <c r="B2" s="229"/>
      <c r="C2" s="229"/>
      <c r="D2" s="229"/>
      <c r="E2" s="230"/>
    </row>
    <row r="3" spans="1:5" ht="205.15" customHeight="1">
      <c r="A3" s="231" t="s">
        <v>166</v>
      </c>
      <c r="B3" s="231"/>
      <c r="C3" s="231"/>
      <c r="D3" s="231"/>
      <c r="E3" s="231"/>
    </row>
    <row r="4" spans="1:5" ht="44.45" customHeight="1">
      <c r="A4" s="231"/>
      <c r="B4" s="231"/>
      <c r="C4" s="231"/>
      <c r="D4" s="231"/>
      <c r="E4" s="231"/>
    </row>
    <row r="5" spans="1:5" ht="25.5" customHeight="1">
      <c r="A5" s="231" t="s">
        <v>167</v>
      </c>
      <c r="B5" s="231"/>
      <c r="C5" s="231"/>
      <c r="D5" s="231"/>
      <c r="E5" s="231"/>
    </row>
    <row r="6" spans="1:5" ht="232.5" customHeight="1">
      <c r="A6" s="237"/>
      <c r="B6" s="238"/>
      <c r="C6" s="238"/>
      <c r="D6" s="238"/>
      <c r="E6" s="239"/>
    </row>
    <row r="7" spans="1:5" s="5" customFormat="1" ht="34.9" customHeight="1">
      <c r="A7" s="240" t="s">
        <v>178</v>
      </c>
      <c r="B7" s="241"/>
      <c r="C7" s="241"/>
      <c r="D7" s="241"/>
      <c r="E7" s="242"/>
    </row>
    <row r="8" spans="1:5" ht="398.25" customHeight="1">
      <c r="A8" s="237"/>
      <c r="B8" s="238"/>
      <c r="C8" s="238"/>
      <c r="D8" s="238"/>
      <c r="E8" s="239"/>
    </row>
    <row r="9" spans="1:5" ht="9" customHeight="1">
      <c r="A9" s="231" t="s">
        <v>180</v>
      </c>
      <c r="B9" s="231"/>
      <c r="C9" s="231"/>
      <c r="D9" s="231"/>
      <c r="E9" s="231"/>
    </row>
    <row r="10" spans="1:5" ht="14.25" customHeight="1">
      <c r="A10" s="231"/>
      <c r="B10" s="231"/>
      <c r="C10" s="231"/>
      <c r="D10" s="231"/>
      <c r="E10" s="231"/>
    </row>
    <row r="11" spans="1:5" ht="93" customHeight="1">
      <c r="A11" s="231"/>
      <c r="B11" s="232"/>
      <c r="C11" s="232"/>
      <c r="D11" s="232"/>
      <c r="E11" s="232"/>
    </row>
    <row r="12" spans="1:5" ht="136.5" customHeight="1">
      <c r="A12" s="232"/>
      <c r="B12" s="232"/>
      <c r="C12" s="232"/>
      <c r="D12" s="232"/>
      <c r="E12" s="232"/>
    </row>
    <row r="13" spans="1:5" ht="19.899999999999999" customHeight="1">
      <c r="A13" s="233" t="s">
        <v>175</v>
      </c>
      <c r="B13" s="234"/>
      <c r="C13" s="234"/>
      <c r="D13" s="234"/>
      <c r="E13" s="234"/>
    </row>
    <row r="14" spans="1:5" ht="172.5" customHeight="1">
      <c r="A14" s="235"/>
      <c r="B14" s="236"/>
      <c r="C14" s="236"/>
      <c r="D14" s="236"/>
      <c r="E14" s="236"/>
    </row>
    <row r="15" spans="1:5" ht="197.45" customHeight="1">
      <c r="A15" s="201"/>
      <c r="B15" s="201"/>
      <c r="C15" s="201"/>
      <c r="D15" s="201"/>
      <c r="E15" s="201"/>
    </row>
    <row r="16" spans="1:5" ht="36.6" customHeight="1"/>
    <row r="17" ht="181.15" customHeight="1"/>
    <row r="18" ht="183.6" customHeight="1"/>
    <row r="19" ht="166.9" hidden="1" customHeight="1"/>
    <row r="20" ht="33" customHeight="1"/>
    <row r="21" ht="193.9" customHeight="1"/>
    <row r="22" ht="185.45" customHeight="1"/>
    <row r="23" ht="186.6" customHeight="1"/>
    <row r="24" ht="186.6" customHeight="1"/>
    <row r="25" ht="166.9" customHeight="1"/>
    <row r="26" ht="166.9" customHeight="1"/>
    <row r="27" ht="166.9" customHeight="1"/>
    <row r="28" ht="166.9" customHeight="1"/>
    <row r="29" ht="166.9" customHeight="1"/>
    <row r="30" ht="166.9" customHeight="1"/>
    <row r="31" ht="166.9" customHeight="1"/>
    <row r="32" ht="94.15" customHeight="1"/>
    <row r="33" ht="94.15" customHeight="1"/>
    <row r="34" ht="94.15" customHeight="1"/>
    <row r="35" ht="94.15" customHeight="1"/>
    <row r="36" ht="94.15" customHeight="1"/>
    <row r="37" ht="94.15" customHeight="1"/>
    <row r="38" ht="94.15" customHeight="1"/>
    <row r="39" ht="94.15" customHeight="1"/>
    <row r="40" ht="94.15" customHeight="1"/>
    <row r="41" ht="94.15" customHeight="1"/>
    <row r="42" ht="94.15" customHeight="1"/>
    <row r="43" ht="94.15" customHeight="1"/>
    <row r="44" ht="94.15" customHeight="1"/>
    <row r="45" ht="94.15" customHeight="1"/>
  </sheetData>
  <mergeCells count="12">
    <mergeCell ref="A8:E8"/>
    <mergeCell ref="A1:D1"/>
    <mergeCell ref="A3:E4"/>
    <mergeCell ref="A5:E5"/>
    <mergeCell ref="A6:E6"/>
    <mergeCell ref="A7:E7"/>
    <mergeCell ref="A2:E2"/>
    <mergeCell ref="A15:E15"/>
    <mergeCell ref="A9:E10"/>
    <mergeCell ref="A11:E12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rowBreaks count="1" manualBreakCount="1">
    <brk id="8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N34"/>
  <sheetViews>
    <sheetView view="pageBreakPreview" topLeftCell="C1" zoomScale="148" zoomScaleNormal="160" zoomScaleSheetLayoutView="148" workbookViewId="0">
      <selection activeCell="D2" sqref="D2:K2"/>
    </sheetView>
  </sheetViews>
  <sheetFormatPr baseColWidth="10" defaultColWidth="8.83203125" defaultRowHeight="12.75"/>
  <cols>
    <col min="1" max="1" width="2.5" customWidth="1"/>
    <col min="2" max="2" width="0.1640625" hidden="1" customWidth="1"/>
    <col min="3" max="3" width="13.1640625" customWidth="1"/>
    <col min="4" max="4" width="17.5" customWidth="1"/>
    <col min="6" max="7" width="10" customWidth="1"/>
    <col min="8" max="8" width="9.6640625" customWidth="1"/>
    <col min="11" max="11" width="14.33203125" customWidth="1"/>
  </cols>
  <sheetData>
    <row r="1" spans="1:14" ht="66.75" customHeight="1" thickBot="1">
      <c r="A1" s="60"/>
      <c r="C1" s="21"/>
      <c r="D1" s="244" t="s">
        <v>192</v>
      </c>
      <c r="E1" s="245"/>
      <c r="F1" s="245"/>
      <c r="G1" s="245"/>
      <c r="H1" s="245"/>
      <c r="I1" s="245"/>
      <c r="J1" s="245"/>
      <c r="K1" s="245"/>
    </row>
    <row r="2" spans="1:14" ht="19.5" customHeight="1" thickBot="1">
      <c r="A2" s="5"/>
      <c r="C2" s="21"/>
      <c r="D2" s="243" t="s">
        <v>186</v>
      </c>
      <c r="E2" s="243"/>
      <c r="F2" s="243"/>
      <c r="G2" s="243"/>
      <c r="H2" s="243"/>
      <c r="I2" s="243"/>
      <c r="J2" s="243"/>
      <c r="K2" s="243"/>
    </row>
    <row r="3" spans="1:14" ht="15" customHeight="1" thickBot="1">
      <c r="A3" s="215" t="s">
        <v>85</v>
      </c>
      <c r="C3" s="201"/>
      <c r="D3" s="246" t="s">
        <v>171</v>
      </c>
      <c r="E3" s="247"/>
      <c r="F3" s="247"/>
      <c r="G3" s="247"/>
      <c r="H3" s="247"/>
      <c r="I3" s="247"/>
      <c r="J3" s="247"/>
      <c r="K3" s="248"/>
      <c r="L3" s="27"/>
      <c r="M3" s="28"/>
      <c r="N3" s="28"/>
    </row>
    <row r="4" spans="1:14" ht="9" customHeight="1" thickBot="1">
      <c r="A4" s="202"/>
      <c r="C4" s="201"/>
      <c r="D4" s="256"/>
      <c r="E4" s="256"/>
      <c r="F4" s="256"/>
      <c r="G4" s="256"/>
      <c r="H4" s="256"/>
      <c r="I4" s="256"/>
      <c r="J4" s="256"/>
      <c r="K4" s="256"/>
      <c r="L4" s="21"/>
      <c r="M4" s="21"/>
      <c r="N4" s="21"/>
    </row>
    <row r="5" spans="1:14" ht="9.75" customHeight="1">
      <c r="A5" s="202"/>
      <c r="C5" s="201"/>
      <c r="D5" s="257" t="s">
        <v>107</v>
      </c>
      <c r="E5" s="258"/>
      <c r="F5" s="258"/>
      <c r="G5" s="258"/>
      <c r="H5" s="258"/>
      <c r="I5" s="258"/>
      <c r="J5" s="258"/>
      <c r="K5" s="259"/>
      <c r="L5" s="21"/>
      <c r="M5" s="21"/>
      <c r="N5" s="21"/>
    </row>
    <row r="6" spans="1:14" ht="10.5" customHeight="1">
      <c r="A6" s="202"/>
      <c r="C6" s="201"/>
      <c r="D6" s="36"/>
      <c r="E6" s="30" t="s">
        <v>97</v>
      </c>
      <c r="F6" s="30" t="s">
        <v>99</v>
      </c>
      <c r="G6" s="30" t="s">
        <v>112</v>
      </c>
      <c r="H6" s="249" t="s">
        <v>113</v>
      </c>
      <c r="I6" s="249"/>
      <c r="J6" s="249"/>
      <c r="K6" s="252"/>
      <c r="L6" s="21"/>
      <c r="M6" s="21"/>
      <c r="N6" s="21"/>
    </row>
    <row r="7" spans="1:14" ht="10.5" customHeight="1">
      <c r="A7" s="202"/>
      <c r="C7" s="201"/>
      <c r="D7" s="36" t="s">
        <v>108</v>
      </c>
      <c r="E7" s="30">
        <v>2.2000000000000002</v>
      </c>
      <c r="F7" s="30">
        <v>0.15</v>
      </c>
      <c r="G7" s="30">
        <f>21.4+3.7*2</f>
        <v>28.799999999999997</v>
      </c>
      <c r="H7" s="249" t="s">
        <v>155</v>
      </c>
      <c r="I7" s="249"/>
      <c r="J7" s="249"/>
      <c r="K7" s="252"/>
      <c r="L7" s="21"/>
      <c r="M7" s="21"/>
      <c r="N7" s="21"/>
    </row>
    <row r="8" spans="1:14" ht="9.75" customHeight="1">
      <c r="A8" s="202"/>
      <c r="C8" s="201"/>
      <c r="D8" s="36" t="s">
        <v>109</v>
      </c>
      <c r="E8" s="30">
        <v>0.35</v>
      </c>
      <c r="F8" s="30">
        <v>0.22</v>
      </c>
      <c r="G8" s="30">
        <f>21.4+3.7*2</f>
        <v>28.799999999999997</v>
      </c>
      <c r="H8" s="249" t="s">
        <v>114</v>
      </c>
      <c r="I8" s="249"/>
      <c r="J8" s="249"/>
      <c r="K8" s="252"/>
      <c r="L8" s="21"/>
      <c r="M8" s="21"/>
      <c r="N8" s="21"/>
    </row>
    <row r="9" spans="1:14" ht="9.75" customHeight="1">
      <c r="A9" s="202"/>
      <c r="C9" s="201"/>
      <c r="D9" s="260"/>
      <c r="E9" s="254"/>
      <c r="F9" s="254"/>
      <c r="G9" s="254"/>
      <c r="H9" s="254"/>
      <c r="I9" s="254"/>
      <c r="J9" s="254"/>
      <c r="K9" s="255"/>
      <c r="L9" s="21"/>
      <c r="M9" s="21"/>
      <c r="N9" s="21"/>
    </row>
    <row r="10" spans="1:14" ht="9.75" customHeight="1">
      <c r="A10" s="202"/>
      <c r="C10" s="201"/>
      <c r="D10" s="36"/>
      <c r="E10" s="30" t="s">
        <v>115</v>
      </c>
      <c r="F10" s="30" t="s">
        <v>112</v>
      </c>
      <c r="G10" s="30" t="s">
        <v>116</v>
      </c>
      <c r="H10" s="30" t="s">
        <v>117</v>
      </c>
      <c r="I10" s="253" t="s">
        <v>113</v>
      </c>
      <c r="J10" s="254"/>
      <c r="K10" s="255"/>
      <c r="L10" s="21"/>
      <c r="M10" s="21"/>
      <c r="N10" s="21"/>
    </row>
    <row r="11" spans="1:14" ht="11.25" customHeight="1">
      <c r="A11" s="202"/>
      <c r="C11" s="201"/>
      <c r="D11" s="37" t="s">
        <v>110</v>
      </c>
      <c r="E11" s="33">
        <v>1.05</v>
      </c>
      <c r="F11" s="33">
        <v>21.4</v>
      </c>
      <c r="G11" s="30"/>
      <c r="H11" s="41" t="s">
        <v>118</v>
      </c>
      <c r="I11" s="253" t="s">
        <v>119</v>
      </c>
      <c r="J11" s="254"/>
      <c r="K11" s="255"/>
      <c r="L11" s="21"/>
      <c r="M11" s="21"/>
      <c r="N11" s="21"/>
    </row>
    <row r="12" spans="1:14" ht="9.75" customHeight="1">
      <c r="A12" s="202"/>
      <c r="C12" s="201"/>
      <c r="D12" s="36" t="s">
        <v>111</v>
      </c>
      <c r="E12" s="30"/>
      <c r="F12" s="30"/>
      <c r="G12" s="30"/>
      <c r="H12" s="35"/>
      <c r="I12" s="253" t="s">
        <v>165</v>
      </c>
      <c r="J12" s="254"/>
      <c r="K12" s="255"/>
      <c r="L12" s="21"/>
      <c r="M12" s="21"/>
      <c r="N12" s="21"/>
    </row>
    <row r="13" spans="1:14" ht="9.75" customHeight="1" thickBot="1">
      <c r="A13" s="202"/>
      <c r="C13" s="201"/>
      <c r="D13" s="38"/>
      <c r="E13" s="39"/>
      <c r="F13" s="39"/>
      <c r="G13" s="39"/>
      <c r="H13" s="40"/>
      <c r="I13" s="261"/>
      <c r="J13" s="262"/>
      <c r="K13" s="263"/>
      <c r="L13" s="21"/>
      <c r="M13" s="21"/>
      <c r="N13" s="21"/>
    </row>
    <row r="14" spans="1:14" ht="9.75" customHeight="1" thickBot="1">
      <c r="A14" s="202"/>
      <c r="C14" s="201"/>
      <c r="D14" s="21"/>
      <c r="E14" s="26"/>
      <c r="F14" s="26"/>
      <c r="G14" s="26"/>
      <c r="H14" s="264"/>
      <c r="I14" s="264"/>
      <c r="J14" s="264"/>
      <c r="K14" s="264"/>
      <c r="L14" s="21"/>
      <c r="M14" s="21"/>
      <c r="N14" s="21"/>
    </row>
    <row r="15" spans="1:14" ht="9.75" customHeight="1" thickBot="1">
      <c r="A15" s="202"/>
      <c r="C15" s="201"/>
      <c r="D15" s="246" t="s">
        <v>170</v>
      </c>
      <c r="E15" s="247"/>
      <c r="F15" s="247"/>
      <c r="G15" s="247"/>
      <c r="H15" s="247"/>
      <c r="I15" s="247"/>
      <c r="J15" s="247"/>
      <c r="K15" s="248"/>
      <c r="L15" s="21"/>
      <c r="M15" s="21"/>
      <c r="N15" s="21"/>
    </row>
    <row r="16" spans="1:14" ht="9.75" customHeight="1">
      <c r="A16" s="202"/>
      <c r="C16" s="201"/>
      <c r="D16" s="29"/>
      <c r="E16" s="26" t="s">
        <v>97</v>
      </c>
      <c r="F16" s="26" t="s">
        <v>98</v>
      </c>
      <c r="G16" s="26" t="s">
        <v>99</v>
      </c>
      <c r="H16" s="265" t="s">
        <v>100</v>
      </c>
      <c r="I16" s="265"/>
      <c r="J16" s="265"/>
      <c r="K16" s="265"/>
      <c r="L16" s="21"/>
      <c r="M16" s="21"/>
      <c r="N16" s="21"/>
    </row>
    <row r="17" spans="1:14" ht="20.25" customHeight="1">
      <c r="A17" s="202"/>
      <c r="C17" s="201"/>
      <c r="D17" s="32" t="s">
        <v>102</v>
      </c>
      <c r="E17" s="33">
        <v>1.8</v>
      </c>
      <c r="F17" s="32">
        <v>3.7</v>
      </c>
      <c r="G17" s="30">
        <v>0.35</v>
      </c>
      <c r="H17" s="249">
        <v>4</v>
      </c>
      <c r="I17" s="249"/>
      <c r="J17" s="249"/>
      <c r="K17" s="249"/>
      <c r="L17" s="21"/>
      <c r="M17" s="21"/>
      <c r="N17" s="21"/>
    </row>
    <row r="18" spans="1:14" ht="9.75" customHeight="1">
      <c r="A18" s="202"/>
      <c r="C18" s="201"/>
      <c r="D18" s="30" t="s">
        <v>103</v>
      </c>
      <c r="E18" s="30">
        <v>3.2</v>
      </c>
      <c r="F18" s="30">
        <v>11</v>
      </c>
      <c r="G18" s="30"/>
      <c r="H18" s="250">
        <v>2</v>
      </c>
      <c r="I18" s="250"/>
      <c r="J18" s="250"/>
      <c r="K18" s="250"/>
      <c r="L18" s="21"/>
      <c r="M18" s="21"/>
      <c r="N18" s="21"/>
    </row>
    <row r="19" spans="1:14" ht="25.5" customHeight="1">
      <c r="A19" s="202"/>
      <c r="C19" s="201"/>
      <c r="D19" s="32" t="s">
        <v>105</v>
      </c>
      <c r="E19" s="33">
        <v>9.5</v>
      </c>
      <c r="F19" s="33">
        <v>3.7</v>
      </c>
      <c r="G19" s="30"/>
      <c r="H19" s="249">
        <v>2</v>
      </c>
      <c r="I19" s="249"/>
      <c r="J19" s="249"/>
      <c r="K19" s="249"/>
      <c r="L19" s="21"/>
      <c r="M19" s="21"/>
      <c r="N19" s="21"/>
    </row>
    <row r="20" spans="1:14" ht="15" customHeight="1">
      <c r="A20" s="202"/>
      <c r="C20" s="201"/>
      <c r="D20" s="30" t="s">
        <v>106</v>
      </c>
      <c r="E20" s="30">
        <v>0.6</v>
      </c>
      <c r="F20" s="30">
        <v>1.27</v>
      </c>
      <c r="G20" s="30">
        <v>0.3</v>
      </c>
      <c r="H20" s="250">
        <v>2</v>
      </c>
      <c r="I20" s="250"/>
      <c r="J20" s="250"/>
      <c r="K20" s="250"/>
      <c r="L20" s="21"/>
      <c r="M20" s="21"/>
      <c r="N20" s="21"/>
    </row>
    <row r="21" spans="1:14" ht="9.75" customHeight="1">
      <c r="A21" s="202"/>
      <c r="C21" s="201"/>
      <c r="D21" s="251"/>
      <c r="E21" s="251"/>
      <c r="F21" s="251"/>
      <c r="G21" s="251"/>
      <c r="H21" s="251"/>
      <c r="I21" s="251"/>
      <c r="J21" s="251"/>
      <c r="K21" s="251"/>
      <c r="L21" s="21"/>
      <c r="M21" s="21"/>
      <c r="N21" s="21"/>
    </row>
    <row r="22" spans="1:14" ht="9.75" customHeight="1" thickBot="1">
      <c r="A22" s="202"/>
      <c r="C22" s="201"/>
      <c r="D22" s="201"/>
      <c r="E22" s="201"/>
      <c r="F22" s="201"/>
      <c r="G22" s="201"/>
      <c r="H22" s="201"/>
      <c r="I22" s="201"/>
      <c r="J22" s="201"/>
      <c r="K22" s="201"/>
      <c r="L22" s="21"/>
      <c r="M22" s="21"/>
      <c r="N22" s="21"/>
    </row>
    <row r="23" spans="1:14" ht="9.75" customHeight="1" thickBot="1">
      <c r="A23" s="202"/>
      <c r="C23" s="201"/>
      <c r="D23" s="246" t="s">
        <v>169</v>
      </c>
      <c r="E23" s="247"/>
      <c r="F23" s="247"/>
      <c r="G23" s="247"/>
      <c r="H23" s="247"/>
      <c r="I23" s="247"/>
      <c r="J23" s="247"/>
      <c r="K23" s="248"/>
    </row>
    <row r="24" spans="1:14" ht="9.75" customHeight="1">
      <c r="A24" s="202"/>
      <c r="C24" s="201"/>
      <c r="D24" s="29"/>
      <c r="E24" s="26" t="s">
        <v>97</v>
      </c>
      <c r="F24" s="26" t="s">
        <v>98</v>
      </c>
      <c r="G24" s="26" t="s">
        <v>99</v>
      </c>
      <c r="H24" s="265" t="s">
        <v>100</v>
      </c>
      <c r="I24" s="265"/>
      <c r="J24" s="265"/>
      <c r="K24" s="265"/>
    </row>
    <row r="25" spans="1:14" ht="9.75" customHeight="1">
      <c r="A25" s="202"/>
      <c r="C25" s="201"/>
      <c r="D25" s="30" t="s">
        <v>96</v>
      </c>
      <c r="E25" s="30">
        <v>12.05</v>
      </c>
      <c r="F25" s="30">
        <v>21</v>
      </c>
      <c r="G25" s="30">
        <v>0.2</v>
      </c>
      <c r="H25" s="250">
        <v>1</v>
      </c>
      <c r="I25" s="250"/>
      <c r="J25" s="250"/>
      <c r="K25" s="250"/>
    </row>
    <row r="26" spans="1:14" ht="9.75" customHeight="1">
      <c r="A26" s="202"/>
      <c r="C26" s="201"/>
      <c r="D26" s="30" t="s">
        <v>101</v>
      </c>
      <c r="E26" s="30">
        <v>0.4</v>
      </c>
      <c r="F26" s="30">
        <v>23</v>
      </c>
      <c r="G26" s="30">
        <v>1.25</v>
      </c>
      <c r="H26" s="250">
        <v>4</v>
      </c>
      <c r="I26" s="250"/>
      <c r="J26" s="250"/>
      <c r="K26" s="250"/>
    </row>
    <row r="27" spans="1:14" ht="9.75" customHeight="1">
      <c r="A27" s="202"/>
      <c r="C27" s="201"/>
      <c r="D27" s="30" t="s">
        <v>104</v>
      </c>
      <c r="E27" s="30">
        <v>0.28000000000000003</v>
      </c>
      <c r="F27" s="30">
        <v>11.5</v>
      </c>
      <c r="G27" s="30">
        <v>1.1399999999999999</v>
      </c>
      <c r="H27" s="250">
        <v>3</v>
      </c>
      <c r="I27" s="250"/>
      <c r="J27" s="250"/>
      <c r="K27" s="250"/>
    </row>
    <row r="28" spans="1:14" ht="9" customHeight="1">
      <c r="A28" s="202"/>
      <c r="C28" s="201"/>
      <c r="D28" s="30" t="s">
        <v>88</v>
      </c>
      <c r="E28" s="30"/>
      <c r="F28" s="30"/>
      <c r="G28" s="30"/>
      <c r="H28" s="250">
        <v>2</v>
      </c>
      <c r="I28" s="250"/>
      <c r="J28" s="250"/>
      <c r="K28" s="250"/>
    </row>
    <row r="29" spans="1:14" ht="9" customHeight="1">
      <c r="A29" s="202"/>
      <c r="C29" s="201"/>
    </row>
    <row r="30" spans="1:14" ht="9" customHeight="1">
      <c r="A30" s="202"/>
      <c r="C30" s="201"/>
    </row>
    <row r="31" spans="1:14" ht="10.5" customHeight="1">
      <c r="A31" s="217"/>
      <c r="C31" s="201"/>
    </row>
    <row r="32" spans="1:14" ht="12" customHeight="1">
      <c r="A32" s="61"/>
    </row>
    <row r="33" spans="1:2" ht="17.25" customHeight="1">
      <c r="A33" s="212"/>
      <c r="B33" s="212"/>
    </row>
    <row r="34" spans="1:2" ht="30" customHeight="1">
      <c r="A34" s="223"/>
      <c r="B34" s="223"/>
    </row>
  </sheetData>
  <mergeCells count="31">
    <mergeCell ref="I11:K11"/>
    <mergeCell ref="I12:K12"/>
    <mergeCell ref="H20:K20"/>
    <mergeCell ref="H28:K28"/>
    <mergeCell ref="D4:K4"/>
    <mergeCell ref="D5:K5"/>
    <mergeCell ref="D9:K9"/>
    <mergeCell ref="I13:K13"/>
    <mergeCell ref="H25:K25"/>
    <mergeCell ref="H14:K14"/>
    <mergeCell ref="H26:K26"/>
    <mergeCell ref="H27:K27"/>
    <mergeCell ref="H24:K24"/>
    <mergeCell ref="H16:K16"/>
    <mergeCell ref="H19:K19"/>
    <mergeCell ref="D2:K2"/>
    <mergeCell ref="A34:B34"/>
    <mergeCell ref="A3:A31"/>
    <mergeCell ref="A33:B33"/>
    <mergeCell ref="D1:K1"/>
    <mergeCell ref="C3:C31"/>
    <mergeCell ref="D15:K15"/>
    <mergeCell ref="H17:K17"/>
    <mergeCell ref="H18:K18"/>
    <mergeCell ref="D21:K22"/>
    <mergeCell ref="D23:K23"/>
    <mergeCell ref="H7:K7"/>
    <mergeCell ref="H8:K8"/>
    <mergeCell ref="D3:K3"/>
    <mergeCell ref="H6:K6"/>
    <mergeCell ref="I10:K10"/>
  </mergeCells>
  <pageMargins left="0.7" right="0.7" top="0.75" bottom="0.75" header="0.3" footer="0.3"/>
  <pageSetup paperSize="9" scale="83" orientation="portrait" r:id="rId1"/>
  <colBreaks count="1" manualBreakCount="1">
    <brk id="11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N24"/>
  <sheetViews>
    <sheetView view="pageBreakPreview" topLeftCell="B3" zoomScale="124" zoomScaleNormal="160" zoomScaleSheetLayoutView="124" workbookViewId="0">
      <selection activeCell="C12" sqref="C12"/>
    </sheetView>
  </sheetViews>
  <sheetFormatPr baseColWidth="10" defaultColWidth="8.83203125" defaultRowHeight="12.75"/>
  <cols>
    <col min="1" max="1" width="0.1640625" hidden="1" customWidth="1"/>
    <col min="2" max="2" width="12.5" customWidth="1"/>
    <col min="3" max="3" width="39.83203125" customWidth="1"/>
    <col min="4" max="4" width="12.1640625" customWidth="1"/>
    <col min="5" max="6" width="11.1640625" bestFit="1" customWidth="1"/>
    <col min="7" max="7" width="13.33203125" customWidth="1"/>
    <col min="10" max="10" width="12.83203125" customWidth="1"/>
    <col min="11" max="11" width="0.1640625" customWidth="1"/>
    <col min="12" max="12" width="13.83203125" customWidth="1"/>
    <col min="13" max="13" width="13" customWidth="1"/>
    <col min="14" max="14" width="19.1640625" customWidth="1"/>
  </cols>
  <sheetData>
    <row r="1" spans="2:14" ht="66.75" customHeight="1" thickBot="1">
      <c r="C1" s="244" t="s">
        <v>179</v>
      </c>
      <c r="D1" s="245"/>
      <c r="E1" s="245"/>
      <c r="F1" s="245"/>
      <c r="G1" s="245"/>
      <c r="H1" s="245"/>
      <c r="I1" s="245"/>
      <c r="J1" s="245"/>
      <c r="K1" s="245"/>
      <c r="L1" s="201"/>
      <c r="M1" s="201"/>
      <c r="N1" s="201"/>
    </row>
    <row r="2" spans="2:14" ht="15" customHeight="1">
      <c r="B2" s="201"/>
      <c r="C2" s="284" t="s">
        <v>164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2:14" ht="15" customHeight="1">
      <c r="B3" s="201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2:14" s="5" customFormat="1" ht="22.9" customHeight="1">
      <c r="B4" s="201"/>
      <c r="C4" s="286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2:14" s="5" customFormat="1" ht="22.9" customHeight="1">
      <c r="B5" s="201"/>
      <c r="C5" s="69" t="s">
        <v>120</v>
      </c>
      <c r="D5" s="289" t="s">
        <v>156</v>
      </c>
      <c r="E5" s="289"/>
      <c r="F5" s="289"/>
      <c r="G5" s="289"/>
      <c r="H5" s="288" t="s">
        <v>100</v>
      </c>
      <c r="I5" s="288"/>
      <c r="J5" s="288"/>
      <c r="K5" s="288"/>
      <c r="L5" s="288" t="s">
        <v>197</v>
      </c>
      <c r="M5" s="288"/>
      <c r="N5" s="288"/>
    </row>
    <row r="6" spans="2:14" ht="9.75" customHeight="1">
      <c r="B6" s="201"/>
      <c r="C6" s="31"/>
      <c r="D6" s="30" t="s">
        <v>113</v>
      </c>
      <c r="E6" s="30" t="s">
        <v>112</v>
      </c>
      <c r="F6" s="30" t="s">
        <v>97</v>
      </c>
      <c r="G6" s="30" t="s">
        <v>124</v>
      </c>
      <c r="H6" s="250" t="s">
        <v>100</v>
      </c>
      <c r="I6" s="250"/>
      <c r="J6" s="250"/>
      <c r="K6" s="250"/>
      <c r="L6" s="269" t="s">
        <v>198</v>
      </c>
      <c r="M6" s="270"/>
      <c r="N6" s="271"/>
    </row>
    <row r="7" spans="2:14" ht="24.6" customHeight="1">
      <c r="B7" s="201"/>
      <c r="C7" s="31"/>
      <c r="D7" s="30" t="s">
        <v>122</v>
      </c>
      <c r="E7" s="30">
        <f>9.5+9.5</f>
        <v>19</v>
      </c>
      <c r="F7" s="30">
        <v>0.2</v>
      </c>
      <c r="G7" s="30" t="s">
        <v>157</v>
      </c>
      <c r="H7" s="250">
        <v>2</v>
      </c>
      <c r="I7" s="250"/>
      <c r="J7" s="250"/>
      <c r="K7" s="250"/>
      <c r="L7" s="272"/>
      <c r="M7" s="273"/>
      <c r="N7" s="274"/>
    </row>
    <row r="8" spans="2:14" ht="9.75" customHeight="1"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</row>
    <row r="9" spans="2:14" ht="9.75" customHeight="1">
      <c r="B9" s="201"/>
      <c r="C9" s="43" t="s">
        <v>120</v>
      </c>
      <c r="D9" s="276" t="s">
        <v>159</v>
      </c>
      <c r="E9" s="275"/>
      <c r="F9" s="275"/>
      <c r="G9" s="277"/>
      <c r="H9" s="275"/>
      <c r="I9" s="275"/>
      <c r="J9" s="275"/>
      <c r="K9" s="277"/>
      <c r="L9" s="275"/>
      <c r="M9" s="275"/>
      <c r="N9" s="275"/>
    </row>
    <row r="10" spans="2:14" ht="9.75" customHeight="1">
      <c r="B10" s="201"/>
      <c r="C10" s="68"/>
      <c r="D10" s="34"/>
      <c r="E10" s="34" t="s">
        <v>97</v>
      </c>
      <c r="F10" s="34" t="s">
        <v>98</v>
      </c>
      <c r="G10" s="34" t="s">
        <v>99</v>
      </c>
      <c r="H10" s="254" t="s">
        <v>100</v>
      </c>
      <c r="I10" s="254"/>
      <c r="J10" s="254"/>
      <c r="K10" s="267"/>
      <c r="L10" s="269" t="s">
        <v>203</v>
      </c>
      <c r="M10" s="270"/>
      <c r="N10" s="271"/>
    </row>
    <row r="11" spans="2:14" ht="33" customHeight="1">
      <c r="B11" s="201"/>
      <c r="C11" s="33" t="s">
        <v>199</v>
      </c>
      <c r="D11" s="30" t="s">
        <v>130</v>
      </c>
      <c r="E11" s="30">
        <v>2.2000000000000002</v>
      </c>
      <c r="F11" s="30">
        <f>3.7*2</f>
        <v>7.4</v>
      </c>
      <c r="G11" s="30">
        <v>0.1</v>
      </c>
      <c r="H11" s="250">
        <v>1</v>
      </c>
      <c r="I11" s="250"/>
      <c r="J11" s="250"/>
      <c r="K11" s="250"/>
      <c r="L11" s="272"/>
      <c r="M11" s="273"/>
      <c r="N11" s="274"/>
    </row>
    <row r="12" spans="2:14" ht="66.75" customHeight="1">
      <c r="B12" s="201"/>
      <c r="C12" s="74" t="s">
        <v>200</v>
      </c>
      <c r="D12" s="33" t="s">
        <v>130</v>
      </c>
      <c r="E12" s="33">
        <v>1.8</v>
      </c>
      <c r="F12" s="33">
        <f>3.7*2</f>
        <v>7.4</v>
      </c>
      <c r="G12" s="33">
        <v>0.2</v>
      </c>
      <c r="H12" s="249">
        <v>1</v>
      </c>
      <c r="I12" s="249"/>
      <c r="J12" s="249"/>
      <c r="K12" s="42"/>
      <c r="L12" s="290" t="s">
        <v>204</v>
      </c>
      <c r="M12" s="291"/>
      <c r="N12" s="292"/>
    </row>
    <row r="13" spans="2:14" ht="9.75" customHeight="1">
      <c r="B13" s="201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</row>
    <row r="14" spans="2:14" ht="9.75" customHeight="1">
      <c r="B14" s="201"/>
      <c r="C14" s="44" t="s">
        <v>120</v>
      </c>
      <c r="D14" s="266" t="s">
        <v>121</v>
      </c>
      <c r="E14" s="266"/>
      <c r="F14" s="266"/>
      <c r="G14" s="266"/>
      <c r="H14" s="268"/>
      <c r="I14" s="268"/>
      <c r="J14" s="268"/>
      <c r="K14" s="268"/>
      <c r="L14" s="275"/>
      <c r="M14" s="275"/>
      <c r="N14" s="275"/>
    </row>
    <row r="15" spans="2:14" ht="9.75" customHeight="1">
      <c r="B15" s="201"/>
      <c r="C15" s="30" t="s">
        <v>110</v>
      </c>
      <c r="D15" s="30" t="s">
        <v>113</v>
      </c>
      <c r="E15" s="30" t="s">
        <v>112</v>
      </c>
      <c r="F15" s="30" t="s">
        <v>123</v>
      </c>
      <c r="G15" s="30" t="s">
        <v>124</v>
      </c>
      <c r="H15" s="250" t="s">
        <v>100</v>
      </c>
      <c r="I15" s="250"/>
      <c r="J15" s="250"/>
      <c r="K15" s="250"/>
      <c r="L15" s="294" t="s">
        <v>205</v>
      </c>
      <c r="M15" s="295"/>
      <c r="N15" s="296"/>
    </row>
    <row r="16" spans="2:14" ht="18" customHeight="1">
      <c r="B16" s="201"/>
      <c r="C16" s="30"/>
      <c r="D16" s="30" t="s">
        <v>122</v>
      </c>
      <c r="E16" s="30">
        <f>21.4*3</f>
        <v>64.199999999999989</v>
      </c>
      <c r="F16" s="30">
        <v>1.05</v>
      </c>
      <c r="G16" s="30" t="s">
        <v>125</v>
      </c>
      <c r="H16" s="253" t="s">
        <v>158</v>
      </c>
      <c r="I16" s="254"/>
      <c r="J16" s="254"/>
      <c r="K16" s="267"/>
      <c r="L16" s="297"/>
      <c r="M16" s="298"/>
      <c r="N16" s="299"/>
    </row>
    <row r="17" spans="1:14" ht="10.5" customHeight="1">
      <c r="B17" s="201"/>
      <c r="C17" s="29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</row>
    <row r="18" spans="1:14" ht="9" customHeight="1">
      <c r="B18" s="201"/>
      <c r="C18" s="44" t="s">
        <v>120</v>
      </c>
      <c r="D18" s="266" t="s">
        <v>173</v>
      </c>
      <c r="E18" s="266"/>
      <c r="F18" s="266"/>
      <c r="G18" s="266"/>
      <c r="H18" s="268"/>
      <c r="I18" s="268"/>
      <c r="J18" s="268"/>
      <c r="K18" s="268"/>
      <c r="L18" s="275"/>
      <c r="M18" s="275"/>
      <c r="N18" s="275"/>
    </row>
    <row r="19" spans="1:14" ht="9" customHeight="1">
      <c r="B19" s="201"/>
      <c r="C19" s="32"/>
      <c r="D19" s="30" t="s">
        <v>113</v>
      </c>
      <c r="E19" s="30" t="s">
        <v>124</v>
      </c>
      <c r="F19" s="30" t="s">
        <v>163</v>
      </c>
      <c r="G19" s="30" t="s">
        <v>98</v>
      </c>
      <c r="H19" s="250" t="s">
        <v>100</v>
      </c>
      <c r="I19" s="250"/>
      <c r="J19" s="250"/>
      <c r="K19" s="250"/>
      <c r="L19" s="278" t="s">
        <v>201</v>
      </c>
      <c r="M19" s="279"/>
      <c r="N19" s="280"/>
    </row>
    <row r="20" spans="1:14" ht="9" customHeight="1">
      <c r="B20" s="201"/>
      <c r="C20" s="32" t="s">
        <v>161</v>
      </c>
      <c r="D20" s="30" t="s">
        <v>136</v>
      </c>
      <c r="E20" s="30" t="s">
        <v>162</v>
      </c>
      <c r="F20" s="30" t="s">
        <v>174</v>
      </c>
      <c r="G20" s="30"/>
      <c r="H20" s="250">
        <v>8</v>
      </c>
      <c r="I20" s="250"/>
      <c r="J20" s="250"/>
      <c r="K20" s="250"/>
      <c r="L20" s="281"/>
      <c r="M20" s="282"/>
      <c r="N20" s="283"/>
    </row>
    <row r="21" spans="1:14" ht="10.5" customHeight="1">
      <c r="B21" s="201"/>
      <c r="L21" s="70"/>
      <c r="M21" s="71"/>
      <c r="N21" s="72"/>
    </row>
    <row r="22" spans="1:14" ht="12" customHeight="1"/>
    <row r="23" spans="1:14" ht="17.25" customHeight="1">
      <c r="A23" s="24"/>
    </row>
    <row r="24" spans="1:14" ht="30" customHeight="1">
      <c r="A24" s="25"/>
    </row>
  </sheetData>
  <mergeCells count="35">
    <mergeCell ref="L10:N11"/>
    <mergeCell ref="L18:N18"/>
    <mergeCell ref="L12:N12"/>
    <mergeCell ref="L14:N14"/>
    <mergeCell ref="C13:N13"/>
    <mergeCell ref="C17:N17"/>
    <mergeCell ref="L15:N16"/>
    <mergeCell ref="H14:K14"/>
    <mergeCell ref="H10:K10"/>
    <mergeCell ref="H11:K11"/>
    <mergeCell ref="H12:J12"/>
    <mergeCell ref="L1:N1"/>
    <mergeCell ref="C2:N2"/>
    <mergeCell ref="C4:N4"/>
    <mergeCell ref="C3:N3"/>
    <mergeCell ref="L5:N5"/>
    <mergeCell ref="C1:K1"/>
    <mergeCell ref="H5:K5"/>
    <mergeCell ref="D5:G5"/>
    <mergeCell ref="B2:B21"/>
    <mergeCell ref="D14:G14"/>
    <mergeCell ref="H15:K15"/>
    <mergeCell ref="H19:K19"/>
    <mergeCell ref="H20:K20"/>
    <mergeCell ref="H16:K16"/>
    <mergeCell ref="H7:K7"/>
    <mergeCell ref="D18:G18"/>
    <mergeCell ref="H18:K18"/>
    <mergeCell ref="C8:N8"/>
    <mergeCell ref="L6:N7"/>
    <mergeCell ref="L9:N9"/>
    <mergeCell ref="H6:K6"/>
    <mergeCell ref="D9:G9"/>
    <mergeCell ref="H9:K9"/>
    <mergeCell ref="L19:N20"/>
  </mergeCells>
  <pageMargins left="0.7" right="0.7" top="0.75" bottom="0.75" header="0.3" footer="0.3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A5804-1FF3-4FE2-82ED-9406D43AD06E}"/>
</file>

<file path=customXml/itemProps2.xml><?xml version="1.0" encoding="utf-8"?>
<ds:datastoreItem xmlns:ds="http://schemas.openxmlformats.org/officeDocument/2006/customXml" ds:itemID="{E2C60CE3-74A5-429D-9F51-68865CD05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REGISTRO FOTOGRAFICO</vt:lpstr>
      <vt:lpstr>ANEXO B - DIMENSIONAMIENTO EXTR</vt:lpstr>
      <vt:lpstr>DAÑOS CNT</vt:lpstr>
      <vt:lpstr>'ANEXO B - DIMENSIONAMIENTO EXTR'!Área_de_impresión</vt:lpstr>
      <vt:lpstr>'ANEXO B - ESQUEMA 1'!Área_de_impresión</vt:lpstr>
      <vt:lpstr>'ANEXO B - REGISTRO FOTOGRAFICO'!Área_de_impresión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2023-12-12T17:08:21Z</dcterms:modified>
</cp:coreProperties>
</file>