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BLB actualizado 31-07-23\4. PUENTE ARROYO GRANDE CALZ IZQ\"/>
    </mc:Choice>
  </mc:AlternateContent>
  <xr:revisionPtr revIDLastSave="0" documentId="13_ncr:1_{9ACCCE01-2EC9-43DE-B0C2-33519622F3CA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FORMATO PARA INSPECCIÓN VISUAL " sheetId="32" r:id="rId1"/>
    <sheet name="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CNT" sheetId="45" r:id="rId8"/>
  </sheets>
  <definedNames>
    <definedName name="_xlnm.Print_Area" localSheetId="1">'ANEXO B - ESQUEMA 1'!$A$1:$E$34</definedName>
    <definedName name="_xlnm.Print_Area" localSheetId="5">'ANEXO B - ESQUEMA 5'!$A$1:$E$11</definedName>
    <definedName name="_xlnm.Print_Area" localSheetId="6">'ANEXO B - ESQUEMA 6'!$A$1:$N$35</definedName>
    <definedName name="_xlnm.Print_Area" localSheetId="7">'DAÑOS CNT'!$A$1:$L$30</definedName>
    <definedName name="_xlnm.Print_Area" localSheetId="0">'FORMATO PARA INSPECCIÓN VISUAL '!$A$1:$AA$57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5" l="1"/>
  <c r="G16" i="45"/>
  <c r="H29" i="45"/>
  <c r="E29" i="45"/>
  <c r="E25" i="45"/>
  <c r="E21" i="45"/>
  <c r="J9" i="44"/>
  <c r="N28" i="32"/>
  <c r="I24" i="32"/>
  <c r="N19" i="32"/>
  <c r="J19" i="32"/>
  <c r="I17" i="32"/>
</calcChain>
</file>

<file path=xl/sharedStrings.xml><?xml version="1.0" encoding="utf-8"?>
<sst xmlns="http://schemas.openxmlformats.org/spreadsheetml/2006/main" count="304" uniqueCount="202">
  <si>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</si>
  <si>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</si>
  <si>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</si>
  <si>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</si>
  <si>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</si>
  <si>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</si>
  <si>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</si>
  <si>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</si>
  <si>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</si>
  <si>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</si>
  <si>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</si>
  <si>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</si>
  <si>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</si>
  <si>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</si>
  <si>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</si>
  <si>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</si>
  <si>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</si>
  <si>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</si>
  <si>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</si>
  <si>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Desportillamiento</t>
    </r>
  </si>
  <si>
    <r>
      <rPr>
        <sz val="4"/>
        <rFont val="Liberation Sans Narrow"/>
        <family val="2"/>
      </rPr>
      <t>Acero expuesto</t>
    </r>
  </si>
  <si>
    <r>
      <rPr>
        <sz val="4"/>
        <rFont val="Liberation Sans Narrow"/>
        <family val="2"/>
      </rPr>
      <t>Dimensión insuficiente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</si>
  <si>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</si>
  <si>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</si>
  <si>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</si>
  <si>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</si>
  <si>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</si>
  <si>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</si>
  <si>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</si>
  <si>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</si>
  <si>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</si>
  <si>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</si>
  <si>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</si>
  <si>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</si>
  <si>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</si>
  <si>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</si>
  <si>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</si>
  <si>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</si>
  <si>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</si>
  <si>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sz val="4"/>
        <rFont val="Liberation Sans Narrow"/>
        <family val="2"/>
      </rPr>
      <t xml:space="preserve">PILAS
</t>
    </r>
    <r>
      <rPr>
        <sz val="4"/>
        <rFont val="Liberation Sans Narrow"/>
        <family val="2"/>
      </rPr>
      <t>Tipo (6):                             Sección (7):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</si>
  <si>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</si>
  <si>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</si>
  <si>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</si>
  <si>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</si>
  <si>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</si>
  <si>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</si>
  <si>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</si>
  <si>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</si>
  <si>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</si>
  <si>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</si>
  <si>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</si>
  <si>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</si>
  <si>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</si>
  <si>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</si>
  <si>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</si>
  <si>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</si>
  <si>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</si>
  <si>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</si>
  <si>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</si>
  <si>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</si>
  <si>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</si>
  <si>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</si>
  <si>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</si>
  <si>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</si>
  <si>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</si>
  <si>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</si>
  <si>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</si>
  <si>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</si>
  <si>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</si>
  <si>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</si>
  <si>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</si>
  <si>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</si>
  <si>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</si>
  <si>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</si>
  <si>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</si>
  <si>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</si>
  <si>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</si>
  <si>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</si>
  <si>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</si>
  <si>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</si>
  <si>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1(una)</t>
  </si>
  <si>
    <t>DE</t>
  </si>
  <si>
    <t>Esta estructura no presenta iluminacion</t>
  </si>
  <si>
    <t>No aplica</t>
  </si>
  <si>
    <t>N0 presenta daños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</si>
  <si>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</si>
  <si>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</si>
  <si>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</si>
  <si>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</si>
  <si>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</si>
  <si>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</si>
  <si>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>ESTRIBO</t>
  </si>
  <si>
    <t xml:space="preserve">                                                                                                                BARANDAS</t>
  </si>
  <si>
    <t xml:space="preserve">PANORAMICA EN PERFIL
</t>
  </si>
  <si>
    <t>GÁLIBO</t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</si>
  <si>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</si>
  <si>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</si>
  <si>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</si>
  <si>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</si>
  <si>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</si>
  <si>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</si>
  <si>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</si>
  <si>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</si>
  <si>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</si>
  <si>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</si>
  <si>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</si>
  <si>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</si>
  <si>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</si>
  <si>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</si>
  <si>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</si>
  <si>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</si>
  <si>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</si>
  <si>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</si>
  <si>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CD - CI</t>
  </si>
  <si>
    <t>ALTURA</t>
  </si>
  <si>
    <t>CONCRETO</t>
  </si>
  <si>
    <t>METALICA</t>
  </si>
  <si>
    <t>X</t>
  </si>
  <si>
    <t>TIPO DE DAÑO</t>
  </si>
  <si>
    <t>EJE</t>
  </si>
  <si>
    <t>PINTURDA- ( DE-Delaminacion )</t>
  </si>
  <si>
    <t>CD-CI</t>
  </si>
  <si>
    <t>ALTO</t>
  </si>
  <si>
    <t>MATERIAL</t>
  </si>
  <si>
    <t xml:space="preserve">Esta Estructura se encuentra ubicada en la via VARIANTE GAMBOTE MAMONAL de la RUTA NACIONAL 90BLB, fue construido en la calzada izquierda, esta obra se encuentra localizada en el PR11+564. </t>
  </si>
  <si>
    <t>11+564</t>
  </si>
  <si>
    <t>ARROYO GRANDE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</si>
  <si>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</si>
  <si>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</si>
  <si>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JUNTAS DE EXPANSIÓN
Tipo (3):02</t>
  </si>
  <si>
    <t>RIOSTRA</t>
  </si>
  <si>
    <t>ANDEN</t>
  </si>
  <si>
    <t>DESPORTILLAMIENTO</t>
  </si>
  <si>
    <t>BORDILLO</t>
  </si>
  <si>
    <t>EXPLOSION DEL CONCRETO</t>
  </si>
  <si>
    <t>AREA ( M2 )</t>
  </si>
  <si>
    <t>CI</t>
  </si>
  <si>
    <t>Presenta desportillamiento en ambos andenes, ademas muestra en tramo de bordillo el cual presenta explosion del concreto con el acero expuesto</t>
  </si>
  <si>
    <t>ANDENES / BORDILLOS
Dimensiones:AND= .63 Y BORD=.30 X .20</t>
  </si>
  <si>
    <t>BARANDAS
Material (4):02</t>
  </si>
  <si>
    <t>Pintura en barandas y postes</t>
  </si>
  <si>
    <t>Solo presenta la señalizacion horizontal en su carpeta asfaltica en buen estado, falta señalizacion vertical del nombre del puente</t>
  </si>
  <si>
    <t xml:space="preserve">Presenta sus aletas en buen estado </t>
  </si>
  <si>
    <t>EXA</t>
  </si>
  <si>
    <t>Presenta parte del acero expuesto al oxido debido a la explosion del concreto</t>
  </si>
  <si>
    <t xml:space="preserve">PRESENTA DESPORTILLAMIENTO EN SUS  ANDENES </t>
  </si>
  <si>
    <t>DAÑOS EN BORDILLO EJE 1 COSTADO IZQUIERDO ACERO EXPUESTO Y EXPLOSION DEL CONCRETO</t>
  </si>
  <si>
    <t>PINTURA ( DE ), PRESENTA DELAMINACION DE SU PINTURA EN POSTES Y BARANDAS</t>
  </si>
  <si>
    <t>DRENAJES TAPONADOS EN AMBOS COSTADOS DEBAJO DEL ANDEN</t>
  </si>
  <si>
    <t>ESTRIBO EJE 2 PRESENTA ACERO EXPUESTO DEBIDO A LA EXPLOSION DEL CONCRETO</t>
  </si>
  <si>
    <t xml:space="preserve">CD-CI </t>
  </si>
  <si>
    <r>
      <t xml:space="preserve">10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4"</t>
    </r>
  </si>
  <si>
    <t>ALETAS</t>
  </si>
  <si>
    <t>POSTES</t>
  </si>
  <si>
    <t>CANTIDAD</t>
  </si>
  <si>
    <t>2-CD - CI</t>
  </si>
  <si>
    <t>2-CI</t>
  </si>
  <si>
    <t>TAPONAMIENTO DE DRENAJES</t>
  </si>
  <si>
    <r>
      <t xml:space="preserve">PVC - </t>
    </r>
    <r>
      <rPr>
        <sz val="8"/>
        <color rgb="FF000000"/>
        <rFont val="Calibri"/>
        <family val="2"/>
      </rPr>
      <t>Φ 4"</t>
    </r>
  </si>
  <si>
    <r>
      <rPr>
        <sz val="8"/>
        <color rgb="FF000000"/>
        <rFont val="Times New Roman"/>
        <family val="1"/>
      </rPr>
      <t>EVALUACIÓN DEL ESTADO ACTUAL DE LAS OBRAS DEL CONTRATO   No.  __002___________ DE _2021___________________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</si>
  <si>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DIMENSIONAMIENTO DE LOS ELEMENTOS DEL PUENTE ARROYO GRANDE CI</t>
  </si>
  <si>
    <t>DIMENSIONAMIENTO DE LOS ELEMENTOS DE LA SUBESTRUCTURA DEL PUENTE ARROYO GRANDE CI</t>
  </si>
  <si>
    <t>DIMENSIONAMIENTO DE LOS ELEMENTOS DE LA SUPERESTRUCTURA DEL PUENTE ARROYO GRANDE CI</t>
  </si>
  <si>
    <t>DAÑOS EN LOS ELEMENTOS DEL PUENTE ARROYO GRANDE - CI</t>
  </si>
  <si>
    <t>ALETAS
Material (5): 03</t>
  </si>
  <si>
    <t>ESTRIBOS
Material (5): 03</t>
  </si>
  <si>
    <t>LOSA
Tipo (8): 04</t>
  </si>
  <si>
    <t>VIGAS
Tipo (9):    03                         Sección (10):  02</t>
  </si>
  <si>
    <t>APOYOS
Tipo (11): 03</t>
  </si>
  <si>
    <t>01</t>
  </si>
  <si>
    <t>ARROYO GRANDE - CI  03-90BLB-004</t>
  </si>
  <si>
    <t>PUENTE ARROYO GRANDE - CI   03-90BLB-004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</si>
  <si>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      ADM.VIAL: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</si>
  <si>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 8                                  DE:  8</t>
    </r>
  </si>
  <si>
    <r>
      <t>Presenta drenajes toponados en su superficie por material arenoso, son 5</t>
    </r>
    <r>
      <rPr>
        <sz val="6"/>
        <color rgb="FF000000"/>
        <rFont val="Calibri"/>
        <family val="2"/>
      </rPr>
      <t>Φ</t>
    </r>
    <r>
      <rPr>
        <sz val="6"/>
        <color rgb="FF000000"/>
        <rFont val="Times New Roman"/>
        <family val="1"/>
      </rPr>
      <t xml:space="preserve"> 4" en pvc</t>
    </r>
  </si>
  <si>
    <t>En general a juzgar por los daños presentados podemos concluir que no se necesita hacer intervencion especial al puente.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</si>
  <si>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   2021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</si>
  <si>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</t>
    </r>
    <r>
      <rPr>
        <b/>
        <sz val="5.5"/>
        <rFont val="Arial"/>
        <family val="2"/>
      </rPr>
      <t xml:space="preserve"> REGIONAL:      3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 05 2023 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MIGUEL POLO Y CRISTIAN MARTINEZ                                                                                             </t>
    </r>
    <r>
      <rPr>
        <b/>
        <sz val="5"/>
        <rFont val="Arial"/>
        <family val="2"/>
      </rPr>
      <t xml:space="preserve">HOJA:6               DE: 7 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</si>
  <si>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</si>
  <si>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>FORMATO PARA INSPECCIÓN VISUAL DE PUENTES Y PONTONES
EVALUACIÓN DEL ESTADO ACTUAL DE LAS OBRAS DEL CONTRATO No. 002</t>
    </r>
    <r>
      <rPr>
        <b/>
        <u/>
        <sz val="5.5"/>
        <rFont val="Arial"/>
        <family val="2"/>
      </rPr>
      <t>  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</si>
  <si>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 002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09-05-2023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</si>
  <si>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  2                                 DE:7</t>
    </r>
  </si>
  <si>
    <t xml:space="preserve">ANEXO B - ESQUEMA  1 - PANORAMICA EN PLANTA
</t>
  </si>
  <si>
    <t xml:space="preserve">ANEXO B - ESQUEMA  2 - PANORAMICA EN SUPERFICIE 
</t>
  </si>
  <si>
    <t xml:space="preserve">ANEXO B - ESQUEMA  3 - PANORAMICA EN PERFIL 
</t>
  </si>
  <si>
    <t>ANEXO B - ESQUEMA 4 - SECCION EN CORTE EXTRUCTURA</t>
  </si>
  <si>
    <t>ANEXO B - REGISTRO FOTOGRAFICO</t>
  </si>
  <si>
    <t>ANEXO B - DIMENSIONAMIENTO EXTRUCTURA</t>
  </si>
  <si>
    <t>NOMBRE DE LA VÍA:   VARIANTE GAMBOTE MAMONAL                                  CÓDIGO DE LA VÍA: ___90BLB_____ VÍA CONCESIONADA</t>
  </si>
  <si>
    <t>No presenta acumulacion de materiales bajo el puente tampoco socavaciones en su cimientacion</t>
  </si>
  <si>
    <t>55-56</t>
  </si>
  <si>
    <t>57-58</t>
  </si>
  <si>
    <t>59-60</t>
  </si>
  <si>
    <t>OBSERVACIONES</t>
  </si>
  <si>
    <r>
      <t xml:space="preserve">Reconstruccion de bordillo de .20x.30 de seccion en concreto de 3000psi, anclar ues en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1/2" cada .25 mts y 4 varillas de Φ 1/2" longitudanalmente</t>
    </r>
  </si>
  <si>
    <t>Demolicion y retiro de dos tramos de andenes de 1.00x.63 de ancho de .15 en concreto de 3000 psi</t>
  </si>
  <si>
    <t>picar pared de estribo para restablecer espesor de recubrimiento en un ancho de .5 mts por 4. 09 de altura utilizando un adhesivo de sika.</t>
  </si>
  <si>
    <t>pintar  barandas en concreto mostradas en fotografias</t>
  </si>
  <si>
    <t>pintar  postes en concreto mostradas en fotografias de 1.07 de altura de seccion .25x.25</t>
  </si>
  <si>
    <t>Limpieza en bordes de calzada del puente en un ancho de 1.0 mts  y limpiar drenajes</t>
  </si>
  <si>
    <t>No se evidencia juntas de expansion</t>
  </si>
  <si>
    <t>4°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</si>
</sst>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b/>
      <sz val="6.5"/>
      <color rgb="FF000000"/>
      <name val="Times New Roman"/>
      <family val="1"/>
    </font>
    <font>
      <sz val="8"/>
      <color rgb="FF000000"/>
      <name val="Calibri"/>
      <family val="2"/>
    </font>
    <font>
      <sz val="6"/>
      <color rgb="FF000000"/>
      <name val="Times New Roman"/>
      <family val="1"/>
    </font>
    <font>
      <sz val="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2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2" fillId="0" borderId="11" xfId="0" applyFont="1" applyBorder="1" applyAlignment="1">
      <alignment horizontal="left" vertical="top" wrapText="1" indent="3"/>
    </xf>
    <xf numFmtId="0" fontId="18" fillId="0" borderId="22" xfId="0" applyFont="1" applyBorder="1" applyAlignment="1">
      <alignment vertical="top" wrapText="1"/>
    </xf>
    <xf numFmtId="0" fontId="18" fillId="0" borderId="23" xfId="0" applyFont="1" applyBorder="1" applyAlignment="1">
      <alignment vertical="top" wrapText="1"/>
    </xf>
    <xf numFmtId="0" fontId="18" fillId="0" borderId="25" xfId="0" applyFont="1" applyBorder="1" applyAlignment="1">
      <alignment vertical="top" wrapText="1"/>
    </xf>
    <xf numFmtId="0" fontId="0" fillId="0" borderId="26" xfId="0" applyBorder="1" applyAlignment="1">
      <alignment horizontal="left" vertical="top"/>
    </xf>
    <xf numFmtId="0" fontId="22" fillId="0" borderId="12" xfId="0" applyFont="1" applyBorder="1" applyAlignment="1">
      <alignment horizontal="left" vertical="top" wrapText="1" indent="3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22" fillId="0" borderId="24" xfId="0" applyFont="1" applyBorder="1" applyAlignment="1">
      <alignment horizontal="left" vertical="top" wrapText="1" indent="3"/>
    </xf>
    <xf numFmtId="0" fontId="22" fillId="0" borderId="26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top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24" fillId="5" borderId="38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top" wrapText="1"/>
    </xf>
    <xf numFmtId="0" fontId="22" fillId="0" borderId="0" xfId="0" applyFont="1" applyAlignment="1">
      <alignment horizontal="left" vertical="top" wrapText="1" indent="3"/>
    </xf>
    <xf numFmtId="0" fontId="22" fillId="0" borderId="21" xfId="0" applyFont="1" applyBorder="1" applyAlignment="1">
      <alignment horizontal="center" vertical="top" wrapText="1"/>
    </xf>
    <xf numFmtId="0" fontId="26" fillId="0" borderId="22" xfId="0" applyFont="1" applyBorder="1" applyAlignment="1">
      <alignment vertical="top" wrapText="1"/>
    </xf>
    <xf numFmtId="0" fontId="26" fillId="0" borderId="23" xfId="0" applyFont="1" applyBorder="1" applyAlignment="1">
      <alignment vertical="top" wrapText="1"/>
    </xf>
    <xf numFmtId="0" fontId="26" fillId="0" borderId="25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38" xfId="0" applyFont="1" applyBorder="1" applyAlignment="1">
      <alignment horizontal="center" vertical="top"/>
    </xf>
    <xf numFmtId="0" fontId="19" fillId="0" borderId="4" xfId="0" applyFont="1" applyBorder="1" applyAlignment="1">
      <alignment horizontal="center" wrapText="1"/>
    </xf>
    <xf numFmtId="0" fontId="18" fillId="0" borderId="0" xfId="0" applyFont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0" fillId="0" borderId="51" xfId="0" applyBorder="1" applyAlignment="1">
      <alignment vertical="top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8" fillId="0" borderId="12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12" fillId="0" borderId="12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0" fillId="0" borderId="3" xfId="0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9" fontId="19" fillId="0" borderId="5" xfId="0" applyNumberFormat="1" applyFont="1" applyBorder="1" applyAlignment="1">
      <alignment horizontal="center" wrapText="1"/>
    </xf>
    <xf numFmtId="49" fontId="19" fillId="0" borderId="6" xfId="0" applyNumberFormat="1" applyFont="1" applyBorder="1" applyAlignment="1">
      <alignment horizontal="center" wrapText="1"/>
    </xf>
    <xf numFmtId="49" fontId="19" fillId="0" borderId="7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38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18" fillId="0" borderId="38" xfId="0" applyFont="1" applyBorder="1" applyAlignment="1">
      <alignment horizontal="center" wrapText="1"/>
    </xf>
    <xf numFmtId="0" fontId="18" fillId="0" borderId="36" xfId="0" applyFont="1" applyBorder="1" applyAlignment="1">
      <alignment horizontal="center" wrapText="1"/>
    </xf>
    <xf numFmtId="0" fontId="18" fillId="0" borderId="50" xfId="0" applyFont="1" applyBorder="1" applyAlignment="1">
      <alignment horizontal="center" wrapText="1"/>
    </xf>
    <xf numFmtId="0" fontId="0" fillId="0" borderId="21" xfId="0" applyBorder="1" applyAlignment="1">
      <alignment horizontal="left" vertical="top" wrapText="1"/>
    </xf>
    <xf numFmtId="0" fontId="26" fillId="0" borderId="38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top" wrapText="1"/>
    </xf>
    <xf numFmtId="0" fontId="25" fillId="0" borderId="21" xfId="0" applyFont="1" applyBorder="1" applyAlignment="1">
      <alignment horizontal="center" vertical="top" wrapText="1"/>
    </xf>
    <xf numFmtId="0" fontId="22" fillId="0" borderId="21" xfId="0" applyFont="1" applyBorder="1" applyAlignment="1">
      <alignment horizontal="center" vertical="top" wrapText="1"/>
    </xf>
    <xf numFmtId="0" fontId="22" fillId="0" borderId="38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26" fillId="0" borderId="0" xfId="0" applyFont="1" applyAlignment="1">
      <alignment horizontal="center" vertical="center"/>
    </xf>
    <xf numFmtId="0" fontId="19" fillId="0" borderId="30" xfId="0" applyFont="1" applyBorder="1" applyAlignment="1">
      <alignment horizontal="center" vertical="top"/>
    </xf>
    <xf numFmtId="0" fontId="18" fillId="0" borderId="0" xfId="0" applyFont="1" applyAlignment="1">
      <alignment horizontal="center" vertical="center" wrapText="1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22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/>
    </xf>
    <xf numFmtId="0" fontId="19" fillId="5" borderId="21" xfId="0" applyFont="1" applyFill="1" applyBorder="1" applyAlignment="1">
      <alignment horizontal="center" vertical="top"/>
    </xf>
    <xf numFmtId="0" fontId="19" fillId="0" borderId="50" xfId="0" applyFont="1" applyBorder="1" applyAlignment="1">
      <alignment horizontal="center" vertical="top"/>
    </xf>
    <xf numFmtId="0" fontId="24" fillId="0" borderId="30" xfId="0" applyFont="1" applyBorder="1" applyAlignment="1">
      <alignment horizontal="center" vertical="top"/>
    </xf>
    <xf numFmtId="0" fontId="24" fillId="5" borderId="36" xfId="0" applyFont="1" applyFill="1" applyBorder="1" applyAlignment="1">
      <alignment horizontal="center" vertical="top"/>
    </xf>
    <xf numFmtId="0" fontId="24" fillId="5" borderId="50" xfId="0" applyFont="1" applyFill="1" applyBorder="1" applyAlignment="1">
      <alignment horizontal="center" vertical="top"/>
    </xf>
    <xf numFmtId="0" fontId="19" fillId="0" borderId="24" xfId="0" applyFont="1" applyBorder="1" applyAlignment="1">
      <alignment horizontal="center" vertical="top"/>
    </xf>
    <xf numFmtId="0" fontId="19" fillId="5" borderId="38" xfId="0" applyFont="1" applyFill="1" applyBorder="1" applyAlignment="1">
      <alignment horizontal="center" vertical="top"/>
    </xf>
    <xf numFmtId="0" fontId="19" fillId="5" borderId="36" xfId="0" applyFont="1" applyFill="1" applyBorder="1" applyAlignment="1">
      <alignment horizontal="center" vertical="top"/>
    </xf>
    <xf numFmtId="0" fontId="19" fillId="5" borderId="50" xfId="0" applyFont="1" applyFill="1" applyBorder="1" applyAlignment="1">
      <alignment horizontal="center" vertical="top"/>
    </xf>
    <xf numFmtId="0" fontId="24" fillId="5" borderId="38" xfId="0" applyFont="1" applyFill="1" applyBorder="1" applyAlignment="1">
      <alignment horizontal="center" vertical="top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50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eg"/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2.jpe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Relationship Id="rId9" Type="http://schemas.openxmlformats.org/officeDocument/2006/relationships/image" Target="../media/image1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44699</xdr:colOff>
      <xdr:row>1</xdr:row>
      <xdr:rowOff>43026</xdr:rowOff>
    </xdr:from>
    <xdr:ext cx="622942" cy="494602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0423" y="167652"/>
          <a:ext cx="622942" cy="494602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05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19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275958</xdr:colOff>
      <xdr:row>5</xdr:row>
      <xdr:rowOff>10848</xdr:rowOff>
    </xdr:from>
    <xdr:ext cx="348194" cy="158288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7539883" y="825369"/>
          <a:ext cx="348194" cy="15828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25</xdr:col>
      <xdr:colOff>664900</xdr:colOff>
      <xdr:row>5</xdr:row>
      <xdr:rowOff>13352</xdr:rowOff>
    </xdr:from>
    <xdr:to>
      <xdr:col>25</xdr:col>
      <xdr:colOff>832325</xdr:colOff>
      <xdr:row>5</xdr:row>
      <xdr:rowOff>163791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6918463" y="827873"/>
          <a:ext cx="167425" cy="150439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387803</xdr:colOff>
      <xdr:row>9</xdr:row>
      <xdr:rowOff>13607</xdr:rowOff>
    </xdr:from>
    <xdr:to>
      <xdr:col>4</xdr:col>
      <xdr:colOff>4252231</xdr:colOff>
      <xdr:row>24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D68F76-9AAB-D141-7479-B9BD2AC46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107" y="1898196"/>
          <a:ext cx="3864428" cy="1932216"/>
        </a:xfrm>
        <a:prstGeom prst="rect">
          <a:avLst/>
        </a:prstGeom>
      </xdr:spPr>
    </xdr:pic>
    <xdr:clientData/>
  </xdr:twoCellAnchor>
  <xdr:twoCellAnchor>
    <xdr:from>
      <xdr:col>4</xdr:col>
      <xdr:colOff>2054678</xdr:colOff>
      <xdr:row>25</xdr:row>
      <xdr:rowOff>13607</xdr:rowOff>
    </xdr:from>
    <xdr:to>
      <xdr:col>4</xdr:col>
      <xdr:colOff>2598964</xdr:colOff>
      <xdr:row>26</xdr:row>
      <xdr:rowOff>6803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D9F258A-7FA4-DE7D-3FE8-D49AD2D698CE}"/>
            </a:ext>
          </a:extLst>
        </xdr:cNvPr>
        <xdr:cNvSpPr/>
      </xdr:nvSpPr>
      <xdr:spPr>
        <a:xfrm>
          <a:off x="3013982" y="4014107"/>
          <a:ext cx="544286" cy="11566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52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334628</xdr:colOff>
      <xdr:row>3</xdr:row>
      <xdr:rowOff>90103</xdr:rowOff>
    </xdr:from>
    <xdr:to>
      <xdr:col>4</xdr:col>
      <xdr:colOff>3752078</xdr:colOff>
      <xdr:row>18</xdr:row>
      <xdr:rowOff>45052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4DDBC4B-295F-4C81-3FCE-AE3144033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0692" y="926758"/>
          <a:ext cx="3417450" cy="1834206"/>
        </a:xfrm>
        <a:prstGeom prst="rect">
          <a:avLst/>
        </a:prstGeom>
      </xdr:spPr>
    </xdr:pic>
    <xdr:clientData/>
  </xdr:twoCellAnchor>
  <xdr:twoCellAnchor>
    <xdr:from>
      <xdr:col>4</xdr:col>
      <xdr:colOff>1827771</xdr:colOff>
      <xdr:row>18</xdr:row>
      <xdr:rowOff>83665</xdr:rowOff>
    </xdr:from>
    <xdr:to>
      <xdr:col>4</xdr:col>
      <xdr:colOff>2372057</xdr:colOff>
      <xdr:row>19</xdr:row>
      <xdr:rowOff>77045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AE3ED8B9-7F4A-4D13-9B71-6881F6348292}"/>
            </a:ext>
          </a:extLst>
        </xdr:cNvPr>
        <xdr:cNvSpPr/>
      </xdr:nvSpPr>
      <xdr:spPr>
        <a:xfrm>
          <a:off x="2773835" y="3076317"/>
          <a:ext cx="544286" cy="11566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53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315354</xdr:colOff>
      <xdr:row>3</xdr:row>
      <xdr:rowOff>109409</xdr:rowOff>
    </xdr:from>
    <xdr:to>
      <xdr:col>4</xdr:col>
      <xdr:colOff>3604053</xdr:colOff>
      <xdr:row>19</xdr:row>
      <xdr:rowOff>14455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9CD24D2-1B2D-1B0E-6456-EB4665CDF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1418" y="946064"/>
          <a:ext cx="3288699" cy="1906583"/>
        </a:xfrm>
        <a:prstGeom prst="rect">
          <a:avLst/>
        </a:prstGeom>
      </xdr:spPr>
    </xdr:pic>
    <xdr:clientData/>
  </xdr:twoCellAnchor>
  <xdr:twoCellAnchor>
    <xdr:from>
      <xdr:col>4</xdr:col>
      <xdr:colOff>1711926</xdr:colOff>
      <xdr:row>19</xdr:row>
      <xdr:rowOff>45051</xdr:rowOff>
    </xdr:from>
    <xdr:to>
      <xdr:col>4</xdr:col>
      <xdr:colOff>2256212</xdr:colOff>
      <xdr:row>20</xdr:row>
      <xdr:rowOff>38431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E112A49D-C79B-484D-A1DE-9EFC85C7D32C}"/>
            </a:ext>
          </a:extLst>
        </xdr:cNvPr>
        <xdr:cNvSpPr/>
      </xdr:nvSpPr>
      <xdr:spPr>
        <a:xfrm>
          <a:off x="2657990" y="3140676"/>
          <a:ext cx="544286" cy="11566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54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8</xdr:row>
      <xdr:rowOff>19307</xdr:rowOff>
    </xdr:from>
    <xdr:to>
      <xdr:col>4</xdr:col>
      <xdr:colOff>2233227</xdr:colOff>
      <xdr:row>20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20</xdr:row>
      <xdr:rowOff>115844</xdr:rowOff>
    </xdr:from>
    <xdr:to>
      <xdr:col>4</xdr:col>
      <xdr:colOff>2400558</xdr:colOff>
      <xdr:row>22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6</xdr:row>
      <xdr:rowOff>122280</xdr:rowOff>
    </xdr:from>
    <xdr:to>
      <xdr:col>4</xdr:col>
      <xdr:colOff>650017</xdr:colOff>
      <xdr:row>7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7</xdr:row>
      <xdr:rowOff>12871</xdr:rowOff>
    </xdr:from>
    <xdr:to>
      <xdr:col>4</xdr:col>
      <xdr:colOff>2233227</xdr:colOff>
      <xdr:row>7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276739</xdr:colOff>
      <xdr:row>5</xdr:row>
      <xdr:rowOff>19308</xdr:rowOff>
    </xdr:from>
    <xdr:to>
      <xdr:col>4</xdr:col>
      <xdr:colOff>2432736</xdr:colOff>
      <xdr:row>6</xdr:row>
      <xdr:rowOff>1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222803" y="855963"/>
          <a:ext cx="2155997" cy="9653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759427</xdr:colOff>
      <xdr:row>6</xdr:row>
      <xdr:rowOff>12872</xdr:rowOff>
    </xdr:from>
    <xdr:to>
      <xdr:col>4</xdr:col>
      <xdr:colOff>888143</xdr:colOff>
      <xdr:row>8</xdr:row>
      <xdr:rowOff>6435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705491" y="965372"/>
          <a:ext cx="128716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1937179</xdr:colOff>
      <xdr:row>6</xdr:row>
      <xdr:rowOff>19308</xdr:rowOff>
    </xdr:from>
    <xdr:to>
      <xdr:col>4</xdr:col>
      <xdr:colOff>2072330</xdr:colOff>
      <xdr:row>7</xdr:row>
      <xdr:rowOff>128717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6499A490-35AD-44C2-A3B2-906128EA4BEC}"/>
            </a:ext>
          </a:extLst>
        </xdr:cNvPr>
        <xdr:cNvSpPr/>
      </xdr:nvSpPr>
      <xdr:spPr>
        <a:xfrm>
          <a:off x="2883243" y="971808"/>
          <a:ext cx="13515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1654004</xdr:colOff>
      <xdr:row>6</xdr:row>
      <xdr:rowOff>25743</xdr:rowOff>
    </xdr:from>
    <xdr:to>
      <xdr:col>4</xdr:col>
      <xdr:colOff>1769847</xdr:colOff>
      <xdr:row>8</xdr:row>
      <xdr:rowOff>0</xdr:rowOff>
    </xdr:to>
    <xdr:sp macro="" textlink="">
      <xdr:nvSpPr>
        <xdr:cNvPr id="64" name="Rectángulo 63">
          <a:extLst>
            <a:ext uri="{FF2B5EF4-FFF2-40B4-BE49-F238E27FC236}">
              <a16:creationId xmlns:a16="http://schemas.microsoft.com/office/drawing/2014/main" id="{F0219260-83FA-4BA1-9E60-A0D4A92E61D3}"/>
            </a:ext>
          </a:extLst>
        </xdr:cNvPr>
        <xdr:cNvSpPr/>
      </xdr:nvSpPr>
      <xdr:spPr>
        <a:xfrm>
          <a:off x="2600068" y="1222804"/>
          <a:ext cx="115843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1081218</xdr:colOff>
      <xdr:row>6</xdr:row>
      <xdr:rowOff>25743</xdr:rowOff>
    </xdr:from>
    <xdr:to>
      <xdr:col>4</xdr:col>
      <xdr:colOff>1197062</xdr:colOff>
      <xdr:row>8</xdr:row>
      <xdr:rowOff>0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5770AF57-1403-4609-82C7-81C6D7767593}"/>
            </a:ext>
          </a:extLst>
        </xdr:cNvPr>
        <xdr:cNvSpPr/>
      </xdr:nvSpPr>
      <xdr:spPr>
        <a:xfrm>
          <a:off x="2027282" y="1222804"/>
          <a:ext cx="115844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276740</xdr:colOff>
      <xdr:row>4</xdr:row>
      <xdr:rowOff>70126</xdr:rowOff>
    </xdr:from>
    <xdr:to>
      <xdr:col>4</xdr:col>
      <xdr:colOff>489122</xdr:colOff>
      <xdr:row>4</xdr:row>
      <xdr:rowOff>115845</xdr:rowOff>
    </xdr:to>
    <xdr:sp macro="" textlink="">
      <xdr:nvSpPr>
        <xdr:cNvPr id="67" name="Rectángulo 66">
          <a:extLst>
            <a:ext uri="{FF2B5EF4-FFF2-40B4-BE49-F238E27FC236}">
              <a16:creationId xmlns:a16="http://schemas.microsoft.com/office/drawing/2014/main" id="{171BB7EC-89AC-43B5-B835-309DBAF5B0C7}"/>
            </a:ext>
          </a:extLst>
        </xdr:cNvPr>
        <xdr:cNvSpPr/>
      </xdr:nvSpPr>
      <xdr:spPr>
        <a:xfrm flipV="1">
          <a:off x="1222804" y="906781"/>
          <a:ext cx="212382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2432737</xdr:colOff>
      <xdr:row>3</xdr:row>
      <xdr:rowOff>70794</xdr:rowOff>
    </xdr:from>
    <xdr:to>
      <xdr:col>4</xdr:col>
      <xdr:colOff>2432737</xdr:colOff>
      <xdr:row>4</xdr:row>
      <xdr:rowOff>93653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endCxn id="10" idx="3"/>
        </xdr:cNvCxnSpPr>
      </xdr:nvCxnSpPr>
      <xdr:spPr>
        <a:xfrm>
          <a:off x="3378801" y="907449"/>
          <a:ext cx="0" cy="14514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276740</xdr:colOff>
      <xdr:row>3</xdr:row>
      <xdr:rowOff>77229</xdr:rowOff>
    </xdr:from>
    <xdr:to>
      <xdr:col>4</xdr:col>
      <xdr:colOff>276740</xdr:colOff>
      <xdr:row>4</xdr:row>
      <xdr:rowOff>57921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222804" y="913884"/>
          <a:ext cx="0" cy="10297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2439172</xdr:colOff>
      <xdr:row>3</xdr:row>
      <xdr:rowOff>83666</xdr:rowOff>
    </xdr:from>
    <xdr:to>
      <xdr:col>4</xdr:col>
      <xdr:colOff>2947602</xdr:colOff>
      <xdr:row>4</xdr:row>
      <xdr:rowOff>70793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85236" y="920321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21</xdr:row>
      <xdr:rowOff>57923</xdr:rowOff>
    </xdr:from>
    <xdr:to>
      <xdr:col>4</xdr:col>
      <xdr:colOff>437635</xdr:colOff>
      <xdr:row>21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437636</xdr:colOff>
      <xdr:row>11</xdr:row>
      <xdr:rowOff>77230</xdr:rowOff>
    </xdr:from>
    <xdr:to>
      <xdr:col>4</xdr:col>
      <xdr:colOff>566351</xdr:colOff>
      <xdr:row>12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727247" y="1937179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2098074</xdr:colOff>
      <xdr:row>6</xdr:row>
      <xdr:rowOff>19308</xdr:rowOff>
    </xdr:from>
    <xdr:to>
      <xdr:col>4</xdr:col>
      <xdr:colOff>2181740</xdr:colOff>
      <xdr:row>7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44138" y="1216369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1782720</xdr:colOff>
      <xdr:row>6</xdr:row>
      <xdr:rowOff>12871</xdr:rowOff>
    </xdr:from>
    <xdr:to>
      <xdr:col>4</xdr:col>
      <xdr:colOff>1911436</xdr:colOff>
      <xdr:row>7</xdr:row>
      <xdr:rowOff>102973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51217A60-5E09-4E05-92D8-8F249ACC45E6}"/>
            </a:ext>
          </a:extLst>
        </xdr:cNvPr>
        <xdr:cNvSpPr/>
      </xdr:nvSpPr>
      <xdr:spPr>
        <a:xfrm>
          <a:off x="2728784" y="1209932"/>
          <a:ext cx="128716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1203498</xdr:colOff>
      <xdr:row>6</xdr:row>
      <xdr:rowOff>19307</xdr:rowOff>
    </xdr:from>
    <xdr:to>
      <xdr:col>4</xdr:col>
      <xdr:colOff>1345086</xdr:colOff>
      <xdr:row>7</xdr:row>
      <xdr:rowOff>102973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2149562" y="1216368"/>
          <a:ext cx="141588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901014</xdr:colOff>
      <xdr:row>6</xdr:row>
      <xdr:rowOff>25744</xdr:rowOff>
    </xdr:from>
    <xdr:to>
      <xdr:col>4</xdr:col>
      <xdr:colOff>1055474</xdr:colOff>
      <xdr:row>7</xdr:row>
      <xdr:rowOff>109410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29F030FA-0383-42BE-A813-CAE8EFF0826D}"/>
            </a:ext>
          </a:extLst>
        </xdr:cNvPr>
        <xdr:cNvSpPr/>
      </xdr:nvSpPr>
      <xdr:spPr>
        <a:xfrm>
          <a:off x="1847078" y="1222805"/>
          <a:ext cx="15446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6</xdr:row>
      <xdr:rowOff>25743</xdr:rowOff>
    </xdr:from>
    <xdr:to>
      <xdr:col>4</xdr:col>
      <xdr:colOff>733683</xdr:colOff>
      <xdr:row>7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6</xdr:row>
      <xdr:rowOff>12871</xdr:rowOff>
    </xdr:from>
    <xdr:to>
      <xdr:col>4</xdr:col>
      <xdr:colOff>688630</xdr:colOff>
      <xdr:row>6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2220355</xdr:colOff>
      <xdr:row>4</xdr:row>
      <xdr:rowOff>70794</xdr:rowOff>
    </xdr:from>
    <xdr:to>
      <xdr:col>4</xdr:col>
      <xdr:colOff>2432737</xdr:colOff>
      <xdr:row>4</xdr:row>
      <xdr:rowOff>116513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7C752DB-453F-432A-868D-B4886437D973}"/>
            </a:ext>
          </a:extLst>
        </xdr:cNvPr>
        <xdr:cNvSpPr/>
      </xdr:nvSpPr>
      <xdr:spPr>
        <a:xfrm flipV="1">
          <a:off x="3166419" y="1029730"/>
          <a:ext cx="212382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1364393</xdr:colOff>
      <xdr:row>6</xdr:row>
      <xdr:rowOff>19307</xdr:rowOff>
    </xdr:from>
    <xdr:to>
      <xdr:col>4</xdr:col>
      <xdr:colOff>1473802</xdr:colOff>
      <xdr:row>7</xdr:row>
      <xdr:rowOff>128716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5AD7DFFA-7F55-4A56-9DE2-5F098E298BF7}"/>
            </a:ext>
          </a:extLst>
        </xdr:cNvPr>
        <xdr:cNvSpPr/>
      </xdr:nvSpPr>
      <xdr:spPr>
        <a:xfrm flipH="1">
          <a:off x="2310457" y="1216368"/>
          <a:ext cx="109409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1499544</xdr:colOff>
      <xdr:row>6</xdr:row>
      <xdr:rowOff>25743</xdr:rowOff>
    </xdr:from>
    <xdr:to>
      <xdr:col>4</xdr:col>
      <xdr:colOff>1628259</xdr:colOff>
      <xdr:row>7</xdr:row>
      <xdr:rowOff>109409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F6C5F987-C84B-41B8-AC41-6BA58D8C0E24}"/>
            </a:ext>
          </a:extLst>
        </xdr:cNvPr>
        <xdr:cNvSpPr/>
      </xdr:nvSpPr>
      <xdr:spPr>
        <a:xfrm>
          <a:off x="2445608" y="1222804"/>
          <a:ext cx="128715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6B7DB76B-9EDF-4A4B-812E-AEC2FC1E926E}"/>
            </a:ext>
          </a:extLst>
        </xdr:cNvPr>
        <xdr:cNvGrpSpPr/>
      </xdr:nvGrpSpPr>
      <xdr:grpSpPr>
        <a:xfrm>
          <a:off x="1957949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27973FDF-9BFC-FAB5-D897-096F6FE6967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38AB61A9-2F72-22D6-AD5A-80C43E5AE871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7CA77C16-A60F-4FB2-80E6-F49291E52DCB}"/>
            </a:ext>
          </a:extLst>
        </xdr:cNvPr>
        <xdr:cNvGrpSpPr/>
      </xdr:nvGrpSpPr>
      <xdr:grpSpPr>
        <a:xfrm>
          <a:off x="1513702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5D1C79B2-34D8-EE36-4ABA-A96566F9B392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9FED7D1-6DB7-861F-A178-3D41F8F7114E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42C7480C-7FA6-4E25-A792-8FE68ED5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238125</xdr:colOff>
      <xdr:row>2</xdr:row>
      <xdr:rowOff>341098</xdr:rowOff>
    </xdr:from>
    <xdr:to>
      <xdr:col>4</xdr:col>
      <xdr:colOff>1981672</xdr:colOff>
      <xdr:row>3</xdr:row>
      <xdr:rowOff>956909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4A9600C-2548-EABE-9B8E-0C1293356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8125" y="1055473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2201047</xdr:colOff>
      <xdr:row>2</xdr:row>
      <xdr:rowOff>347534</xdr:rowOff>
    </xdr:from>
    <xdr:to>
      <xdr:col>4</xdr:col>
      <xdr:colOff>4601047</xdr:colOff>
      <xdr:row>3</xdr:row>
      <xdr:rowOff>963345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7278F72-F220-C460-4D11-A84C5AC3E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0" y="1061909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193074</xdr:colOff>
      <xdr:row>4</xdr:row>
      <xdr:rowOff>527736</xdr:rowOff>
    </xdr:from>
    <xdr:to>
      <xdr:col>4</xdr:col>
      <xdr:colOff>1936621</xdr:colOff>
      <xdr:row>4</xdr:row>
      <xdr:rowOff>2327736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CED88F9-7217-176F-C658-99D13AFAD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3074" y="3797128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2201047</xdr:colOff>
      <xdr:row>4</xdr:row>
      <xdr:rowOff>527737</xdr:rowOff>
    </xdr:from>
    <xdr:to>
      <xdr:col>4</xdr:col>
      <xdr:colOff>4601047</xdr:colOff>
      <xdr:row>4</xdr:row>
      <xdr:rowOff>2327737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423AB1C8-EDF7-5FCF-92F0-A3D03DBA5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0" y="3797129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199511</xdr:colOff>
      <xdr:row>6</xdr:row>
      <xdr:rowOff>231688</xdr:rowOff>
    </xdr:from>
    <xdr:to>
      <xdr:col>4</xdr:col>
      <xdr:colOff>1943058</xdr:colOff>
      <xdr:row>6</xdr:row>
      <xdr:rowOff>2031688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A97E67A2-46DB-B5F1-1AF3-AAE50E448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9511" y="6770472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2252533</xdr:colOff>
      <xdr:row>6</xdr:row>
      <xdr:rowOff>225254</xdr:rowOff>
    </xdr:from>
    <xdr:to>
      <xdr:col>4</xdr:col>
      <xdr:colOff>4652533</xdr:colOff>
      <xdr:row>6</xdr:row>
      <xdr:rowOff>2025254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9DF29EDF-DEA5-BE78-7452-ABD40D1AA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08986" y="6764038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521299</xdr:colOff>
      <xdr:row>8</xdr:row>
      <xdr:rowOff>270304</xdr:rowOff>
    </xdr:from>
    <xdr:to>
      <xdr:col>4</xdr:col>
      <xdr:colOff>3681282</xdr:colOff>
      <xdr:row>8</xdr:row>
      <xdr:rowOff>2070304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26B165F-8D76-B6EE-25E9-CC3C235A2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77752" y="9183902"/>
          <a:ext cx="3159983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321790</xdr:colOff>
      <xdr:row>10</xdr:row>
      <xdr:rowOff>231689</xdr:rowOff>
    </xdr:from>
    <xdr:to>
      <xdr:col>4</xdr:col>
      <xdr:colOff>3642668</xdr:colOff>
      <xdr:row>10</xdr:row>
      <xdr:rowOff>2031689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3A98070D-F3AC-A4BF-4D3D-460AD909A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8243" y="11880507"/>
          <a:ext cx="3320878" cy="1800000"/>
        </a:xfrm>
        <a:prstGeom prst="rect">
          <a:avLst/>
        </a:prstGeom>
      </xdr:spPr>
    </xdr:pic>
    <xdr:clientData/>
  </xdr:twoCellAnchor>
  <xdr:twoCellAnchor>
    <xdr:from>
      <xdr:col>4</xdr:col>
      <xdr:colOff>489121</xdr:colOff>
      <xdr:row>3</xdr:row>
      <xdr:rowOff>1029730</xdr:rowOff>
    </xdr:from>
    <xdr:to>
      <xdr:col>4</xdr:col>
      <xdr:colOff>1033407</xdr:colOff>
      <xdr:row>3</xdr:row>
      <xdr:rowOff>1145390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6A527965-BCE6-48B5-A389-35C829FA01CE}"/>
            </a:ext>
          </a:extLst>
        </xdr:cNvPr>
        <xdr:cNvSpPr/>
      </xdr:nvSpPr>
      <xdr:spPr>
        <a:xfrm>
          <a:off x="1145574" y="3269392"/>
          <a:ext cx="544286" cy="11566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55</a:t>
          </a:r>
        </a:p>
      </xdr:txBody>
    </xdr:sp>
    <xdr:clientData/>
  </xdr:twoCellAnchor>
  <xdr:twoCellAnchor>
    <xdr:from>
      <xdr:col>4</xdr:col>
      <xdr:colOff>3179291</xdr:colOff>
      <xdr:row>3</xdr:row>
      <xdr:rowOff>1003987</xdr:rowOff>
    </xdr:from>
    <xdr:to>
      <xdr:col>4</xdr:col>
      <xdr:colOff>3723577</xdr:colOff>
      <xdr:row>3</xdr:row>
      <xdr:rowOff>1119647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5E487E2B-967C-403F-8AFE-0567AD535711}"/>
            </a:ext>
          </a:extLst>
        </xdr:cNvPr>
        <xdr:cNvSpPr/>
      </xdr:nvSpPr>
      <xdr:spPr>
        <a:xfrm>
          <a:off x="3835744" y="3243649"/>
          <a:ext cx="544286" cy="11566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56</a:t>
          </a:r>
        </a:p>
      </xdr:txBody>
    </xdr:sp>
    <xdr:clientData/>
  </xdr:twoCellAnchor>
  <xdr:twoCellAnchor>
    <xdr:from>
      <xdr:col>4</xdr:col>
      <xdr:colOff>469813</xdr:colOff>
      <xdr:row>4</xdr:row>
      <xdr:rowOff>2355506</xdr:rowOff>
    </xdr:from>
    <xdr:to>
      <xdr:col>4</xdr:col>
      <xdr:colOff>1014099</xdr:colOff>
      <xdr:row>4</xdr:row>
      <xdr:rowOff>2471166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486C2335-6D01-41BD-8C62-7B5196EC3993}"/>
            </a:ext>
          </a:extLst>
        </xdr:cNvPr>
        <xdr:cNvSpPr/>
      </xdr:nvSpPr>
      <xdr:spPr>
        <a:xfrm>
          <a:off x="1126266" y="5965996"/>
          <a:ext cx="544286" cy="11566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57</a:t>
          </a:r>
        </a:p>
      </xdr:txBody>
    </xdr:sp>
    <xdr:clientData/>
  </xdr:twoCellAnchor>
  <xdr:twoCellAnchor>
    <xdr:from>
      <xdr:col>4</xdr:col>
      <xdr:colOff>3140675</xdr:colOff>
      <xdr:row>4</xdr:row>
      <xdr:rowOff>2361943</xdr:rowOff>
    </xdr:from>
    <xdr:to>
      <xdr:col>4</xdr:col>
      <xdr:colOff>3684961</xdr:colOff>
      <xdr:row>4</xdr:row>
      <xdr:rowOff>2477603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DA47CE4E-83C2-47DB-A8E5-E369B84F5E8E}"/>
            </a:ext>
          </a:extLst>
        </xdr:cNvPr>
        <xdr:cNvSpPr/>
      </xdr:nvSpPr>
      <xdr:spPr>
        <a:xfrm>
          <a:off x="3797128" y="5972433"/>
          <a:ext cx="544286" cy="11566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58</a:t>
          </a:r>
        </a:p>
      </xdr:txBody>
    </xdr:sp>
    <xdr:clientData/>
  </xdr:twoCellAnchor>
  <xdr:twoCellAnchor>
    <xdr:from>
      <xdr:col>4</xdr:col>
      <xdr:colOff>444070</xdr:colOff>
      <xdr:row>6</xdr:row>
      <xdr:rowOff>2065896</xdr:rowOff>
    </xdr:from>
    <xdr:to>
      <xdr:col>4</xdr:col>
      <xdr:colOff>988356</xdr:colOff>
      <xdr:row>6</xdr:row>
      <xdr:rowOff>2181556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9357257B-D0B4-427E-AA6D-685A66562579}"/>
            </a:ext>
          </a:extLst>
        </xdr:cNvPr>
        <xdr:cNvSpPr/>
      </xdr:nvSpPr>
      <xdr:spPr>
        <a:xfrm>
          <a:off x="1100523" y="8701217"/>
          <a:ext cx="544286" cy="11566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59</a:t>
          </a:r>
        </a:p>
      </xdr:txBody>
    </xdr:sp>
    <xdr:clientData/>
  </xdr:twoCellAnchor>
  <xdr:twoCellAnchor>
    <xdr:from>
      <xdr:col>4</xdr:col>
      <xdr:colOff>3147111</xdr:colOff>
      <xdr:row>6</xdr:row>
      <xdr:rowOff>2059460</xdr:rowOff>
    </xdr:from>
    <xdr:to>
      <xdr:col>4</xdr:col>
      <xdr:colOff>3691397</xdr:colOff>
      <xdr:row>6</xdr:row>
      <xdr:rowOff>2175120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2F6BAEDF-30EC-4A67-8624-C058A97FF78D}"/>
            </a:ext>
          </a:extLst>
        </xdr:cNvPr>
        <xdr:cNvSpPr/>
      </xdr:nvSpPr>
      <xdr:spPr>
        <a:xfrm>
          <a:off x="3803564" y="8694781"/>
          <a:ext cx="544286" cy="11566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60</a:t>
          </a:r>
        </a:p>
      </xdr:txBody>
    </xdr:sp>
    <xdr:clientData/>
  </xdr:twoCellAnchor>
  <xdr:twoCellAnchor>
    <xdr:from>
      <xdr:col>4</xdr:col>
      <xdr:colOff>1802026</xdr:colOff>
      <xdr:row>8</xdr:row>
      <xdr:rowOff>2098074</xdr:rowOff>
    </xdr:from>
    <xdr:to>
      <xdr:col>4</xdr:col>
      <xdr:colOff>2346312</xdr:colOff>
      <xdr:row>8</xdr:row>
      <xdr:rowOff>2213734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C1072169-765C-45C5-8FD7-ADF24995B1B2}"/>
            </a:ext>
          </a:extLst>
        </xdr:cNvPr>
        <xdr:cNvSpPr/>
      </xdr:nvSpPr>
      <xdr:spPr>
        <a:xfrm>
          <a:off x="2458479" y="11352770"/>
          <a:ext cx="544286" cy="11566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61</a:t>
          </a:r>
        </a:p>
      </xdr:txBody>
    </xdr:sp>
    <xdr:clientData/>
  </xdr:twoCellAnchor>
  <xdr:twoCellAnchor>
    <xdr:from>
      <xdr:col>4</xdr:col>
      <xdr:colOff>1692619</xdr:colOff>
      <xdr:row>10</xdr:row>
      <xdr:rowOff>2065896</xdr:rowOff>
    </xdr:from>
    <xdr:to>
      <xdr:col>4</xdr:col>
      <xdr:colOff>2236905</xdr:colOff>
      <xdr:row>10</xdr:row>
      <xdr:rowOff>2181556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30E97E46-BCA4-4E4D-BDD0-1E13B952AFDF}"/>
            </a:ext>
          </a:extLst>
        </xdr:cNvPr>
        <xdr:cNvSpPr/>
      </xdr:nvSpPr>
      <xdr:spPr>
        <a:xfrm>
          <a:off x="2349072" y="14055812"/>
          <a:ext cx="544286" cy="11566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62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946064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946064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47531</xdr:colOff>
      <xdr:row>6</xdr:row>
      <xdr:rowOff>103940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2912E9BE-1213-4E2B-A233-316EEAB0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784" y="1249514"/>
          <a:ext cx="761061" cy="604266"/>
        </a:xfrm>
        <a:prstGeom prst="rect">
          <a:avLst/>
        </a:prstGeom>
      </xdr:spPr>
    </xdr:pic>
    <xdr:clientData/>
  </xdr:oneCellAnchor>
  <xdr:oneCellAnchor>
    <xdr:from>
      <xdr:col>6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2695750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6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2556303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206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A2" zoomScale="148" zoomScaleNormal="146" zoomScaleSheetLayoutView="148" workbookViewId="0">
      <selection activeCell="AI11" sqref="AI11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3" customWidth="1"/>
    <col min="10" max="11" width="5.5" customWidth="1"/>
    <col min="12" max="12" width="5.33203125" customWidth="1"/>
    <col min="13" max="13" width="4.1640625" customWidth="1"/>
    <col min="14" max="14" width="4.33203125" customWidth="1"/>
    <col min="15" max="15" width="5" customWidth="1"/>
    <col min="16" max="16" width="5.5" customWidth="1"/>
    <col min="17" max="17" width="4.5" customWidth="1"/>
    <col min="18" max="18" width="5.6640625" bestFit="1" customWidth="1"/>
    <col min="19" max="19" width="4.1640625" bestFit="1" customWidth="1"/>
    <col min="20" max="20" width="3.33203125" customWidth="1"/>
    <col min="23" max="23" width="4.1640625" bestFit="1" customWidth="1"/>
    <col min="24" max="24" width="6.1640625" customWidth="1"/>
    <col min="25" max="25" width="4.1640625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80"/>
      <c r="B1" s="169" t="s">
        <v>75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1"/>
    </row>
    <row r="2" spans="1:31" ht="10.15" customHeight="1">
      <c r="A2" s="135"/>
      <c r="B2" s="145"/>
      <c r="C2" s="146"/>
      <c r="D2" s="146"/>
      <c r="E2" s="146"/>
      <c r="F2" s="146"/>
      <c r="G2" s="146"/>
      <c r="H2" s="149" t="s">
        <v>159</v>
      </c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1"/>
    </row>
    <row r="3" spans="1:31" s="22" customFormat="1" ht="10.15" customHeight="1">
      <c r="A3" s="135"/>
      <c r="B3" s="145"/>
      <c r="C3" s="146"/>
      <c r="D3" s="146"/>
      <c r="E3" s="146"/>
      <c r="F3" s="146"/>
      <c r="G3" s="146"/>
      <c r="H3" s="149" t="s">
        <v>79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8" t="s">
        <v>77</v>
      </c>
      <c r="Y3" s="158"/>
      <c r="Z3" s="158"/>
      <c r="AA3" s="159"/>
    </row>
    <row r="4" spans="1:31" s="22" customFormat="1" ht="14.25" customHeight="1">
      <c r="A4" s="135"/>
      <c r="B4" s="145"/>
      <c r="C4" s="146"/>
      <c r="D4" s="146"/>
      <c r="E4" s="146"/>
      <c r="F4" s="146"/>
      <c r="G4" s="146"/>
      <c r="H4" s="162" t="s">
        <v>95</v>
      </c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0" t="s">
        <v>78</v>
      </c>
      <c r="Y4" s="161"/>
      <c r="Z4" s="161"/>
      <c r="AA4" s="135"/>
    </row>
    <row r="5" spans="1:31" s="22" customFormat="1" ht="18.75" customHeight="1">
      <c r="A5" s="135"/>
      <c r="B5" s="147"/>
      <c r="C5" s="148"/>
      <c r="D5" s="148"/>
      <c r="E5" s="148"/>
      <c r="F5" s="148"/>
      <c r="G5" s="148"/>
      <c r="H5" s="163" t="s">
        <v>188</v>
      </c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5"/>
    </row>
    <row r="6" spans="1:31" s="22" customFormat="1" ht="15.75" customHeight="1">
      <c r="A6" s="135"/>
      <c r="B6" s="166" t="s">
        <v>172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8"/>
    </row>
    <row r="7" spans="1:31" s="22" customFormat="1" ht="11.25" customHeight="1">
      <c r="A7" s="135"/>
      <c r="B7" s="172" t="s">
        <v>0</v>
      </c>
      <c r="C7" s="139" t="s">
        <v>1</v>
      </c>
      <c r="D7" s="140"/>
      <c r="E7" s="140"/>
      <c r="F7" s="141"/>
      <c r="G7" s="175" t="s">
        <v>125</v>
      </c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7"/>
      <c r="W7" s="178"/>
      <c r="X7" s="179"/>
      <c r="Y7" s="179"/>
      <c r="Z7" s="179"/>
      <c r="AA7" s="180"/>
      <c r="AE7" s="23"/>
    </row>
    <row r="8" spans="1:31" s="22" customFormat="1" ht="16.5" customHeight="1">
      <c r="A8" s="135"/>
      <c r="B8" s="173"/>
      <c r="C8" s="139" t="s">
        <v>2</v>
      </c>
      <c r="D8" s="140"/>
      <c r="E8" s="140"/>
      <c r="F8" s="141"/>
      <c r="G8" s="175" t="s">
        <v>170</v>
      </c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7"/>
      <c r="W8" s="181"/>
      <c r="X8" s="182" t="s">
        <v>3</v>
      </c>
      <c r="Y8" s="183"/>
      <c r="Z8" s="183"/>
      <c r="AA8" s="184"/>
      <c r="AE8" s="23"/>
    </row>
    <row r="9" spans="1:31" s="22" customFormat="1" ht="13.5">
      <c r="A9" s="135"/>
      <c r="B9" s="173"/>
      <c r="C9" s="139" t="s">
        <v>4</v>
      </c>
      <c r="D9" s="140"/>
      <c r="E9" s="140"/>
      <c r="F9" s="141"/>
      <c r="G9" s="175" t="s">
        <v>126</v>
      </c>
      <c r="H9" s="176"/>
      <c r="I9" s="176"/>
      <c r="J9" s="176"/>
      <c r="K9" s="176"/>
      <c r="L9" s="176"/>
      <c r="M9" s="177"/>
      <c r="N9" s="185" t="s">
        <v>76</v>
      </c>
      <c r="O9" s="140"/>
      <c r="P9" s="140"/>
      <c r="Q9" s="140"/>
      <c r="R9" s="141"/>
      <c r="S9" s="186" t="s">
        <v>201</v>
      </c>
      <c r="T9" s="187"/>
      <c r="U9" s="187"/>
      <c r="V9" s="188"/>
      <c r="W9" s="181"/>
      <c r="X9" s="46" t="s">
        <v>5</v>
      </c>
      <c r="Y9" s="47">
        <v>20</v>
      </c>
      <c r="Z9" s="46" t="s">
        <v>6</v>
      </c>
      <c r="AA9" s="68" t="s">
        <v>80</v>
      </c>
      <c r="AE9" s="23"/>
    </row>
    <row r="10" spans="1:31" s="22" customFormat="1" ht="15" customHeight="1">
      <c r="A10" s="135"/>
      <c r="B10" s="174"/>
      <c r="C10" s="185" t="s">
        <v>127</v>
      </c>
      <c r="D10" s="140"/>
      <c r="E10" s="140"/>
      <c r="F10" s="141"/>
      <c r="G10" s="139" t="s">
        <v>7</v>
      </c>
      <c r="H10" s="141"/>
      <c r="I10" s="142" t="s">
        <v>169</v>
      </c>
      <c r="J10" s="143"/>
      <c r="K10" s="143"/>
      <c r="L10" s="143"/>
      <c r="M10" s="144"/>
      <c r="N10" s="139" t="s">
        <v>8</v>
      </c>
      <c r="O10" s="140"/>
      <c r="P10" s="140"/>
      <c r="Q10" s="140"/>
      <c r="R10" s="141"/>
      <c r="S10" s="142" t="s">
        <v>169</v>
      </c>
      <c r="T10" s="143"/>
      <c r="U10" s="143"/>
      <c r="V10" s="144"/>
      <c r="W10" s="181"/>
      <c r="X10" s="46" t="s">
        <v>9</v>
      </c>
      <c r="Y10" s="47">
        <v>11.9</v>
      </c>
      <c r="Z10" s="48" t="s">
        <v>94</v>
      </c>
      <c r="AA10" s="68">
        <v>3.82</v>
      </c>
      <c r="AE10" s="23"/>
    </row>
    <row r="11" spans="1:31" ht="10.15" customHeight="1">
      <c r="A11" s="152"/>
      <c r="B11" s="73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</row>
    <row r="12" spans="1:31" s="22" customFormat="1" ht="10.15" customHeight="1">
      <c r="A12" s="152"/>
      <c r="B12" s="49"/>
      <c r="C12" s="153" t="s">
        <v>10</v>
      </c>
      <c r="D12" s="154"/>
      <c r="E12" s="154"/>
      <c r="F12" s="154"/>
      <c r="G12" s="155"/>
      <c r="H12" s="153" t="s">
        <v>11</v>
      </c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5"/>
      <c r="X12" s="153" t="s">
        <v>12</v>
      </c>
      <c r="Y12" s="154"/>
      <c r="Z12" s="154"/>
      <c r="AA12" s="155"/>
    </row>
    <row r="13" spans="1:31" s="22" customFormat="1" ht="18.75" customHeight="1">
      <c r="A13" s="135"/>
      <c r="B13" s="120" t="s">
        <v>13</v>
      </c>
      <c r="C13" s="136" t="s">
        <v>128</v>
      </c>
      <c r="D13" s="137"/>
      <c r="E13" s="137"/>
      <c r="F13" s="137"/>
      <c r="G13" s="138"/>
      <c r="H13" s="117" t="s">
        <v>14</v>
      </c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9"/>
      <c r="X13" s="156"/>
      <c r="Y13" s="157"/>
      <c r="Z13" s="157"/>
      <c r="AA13" s="157"/>
    </row>
    <row r="14" spans="1:31" s="22" customFormat="1" ht="12.75" customHeight="1">
      <c r="A14" s="135"/>
      <c r="B14" s="121"/>
      <c r="C14" s="123" t="s">
        <v>129</v>
      </c>
      <c r="D14" s="79"/>
      <c r="E14" s="79"/>
      <c r="F14" s="79"/>
      <c r="G14" s="80"/>
      <c r="H14" s="87" t="s">
        <v>15</v>
      </c>
      <c r="I14" s="88"/>
      <c r="J14" s="88"/>
      <c r="K14" s="89"/>
      <c r="L14" s="87" t="s">
        <v>16</v>
      </c>
      <c r="M14" s="88"/>
      <c r="N14" s="88"/>
      <c r="O14" s="89"/>
      <c r="P14" s="84" t="s">
        <v>17</v>
      </c>
      <c r="Q14" s="85"/>
      <c r="R14" s="85"/>
      <c r="S14" s="86"/>
      <c r="T14" s="87" t="s">
        <v>18</v>
      </c>
      <c r="U14" s="88"/>
      <c r="V14" s="88"/>
      <c r="W14" s="89"/>
      <c r="X14" s="90" t="s">
        <v>200</v>
      </c>
      <c r="Y14" s="91"/>
      <c r="Z14" s="91"/>
      <c r="AA14" s="92"/>
    </row>
    <row r="15" spans="1:31" s="22" customFormat="1" ht="10.15" customHeight="1">
      <c r="A15" s="135"/>
      <c r="B15" s="121"/>
      <c r="C15" s="81"/>
      <c r="D15" s="82"/>
      <c r="E15" s="82"/>
      <c r="F15" s="82"/>
      <c r="G15" s="83"/>
      <c r="H15" s="54"/>
      <c r="I15" s="55"/>
      <c r="J15" s="55"/>
      <c r="K15" s="56"/>
      <c r="L15" s="54"/>
      <c r="M15" s="55"/>
      <c r="N15" s="55"/>
      <c r="O15" s="56"/>
      <c r="P15" s="54"/>
      <c r="Q15" s="55"/>
      <c r="R15" s="57"/>
      <c r="S15" s="56"/>
      <c r="T15" s="54"/>
      <c r="U15" s="55"/>
      <c r="V15" s="55"/>
      <c r="W15" s="56"/>
      <c r="X15" s="93"/>
      <c r="Y15" s="94"/>
      <c r="Z15" s="94"/>
      <c r="AA15" s="95"/>
    </row>
    <row r="16" spans="1:31" s="22" customFormat="1" ht="12" customHeight="1">
      <c r="A16" s="135"/>
      <c r="B16" s="121"/>
      <c r="C16" s="123" t="s">
        <v>138</v>
      </c>
      <c r="D16" s="79"/>
      <c r="E16" s="79"/>
      <c r="F16" s="79"/>
      <c r="G16" s="80"/>
      <c r="H16" s="84" t="s">
        <v>19</v>
      </c>
      <c r="I16" s="85"/>
      <c r="J16" s="85"/>
      <c r="K16" s="86"/>
      <c r="L16" s="84" t="s">
        <v>20</v>
      </c>
      <c r="M16" s="85"/>
      <c r="N16" s="85"/>
      <c r="O16" s="86"/>
      <c r="P16" s="117" t="s">
        <v>21</v>
      </c>
      <c r="Q16" s="118"/>
      <c r="R16" s="118"/>
      <c r="S16" s="119"/>
      <c r="T16" s="87" t="s">
        <v>18</v>
      </c>
      <c r="U16" s="88"/>
      <c r="V16" s="88"/>
      <c r="W16" s="89"/>
      <c r="X16" s="90" t="s">
        <v>137</v>
      </c>
      <c r="Y16" s="91"/>
      <c r="Z16" s="91"/>
      <c r="AA16" s="92"/>
    </row>
    <row r="17" spans="1:27" s="22" customFormat="1" ht="16.5" customHeight="1">
      <c r="A17" s="135"/>
      <c r="B17" s="121"/>
      <c r="C17" s="81"/>
      <c r="D17" s="82"/>
      <c r="E17" s="82"/>
      <c r="F17" s="82"/>
      <c r="G17" s="83"/>
      <c r="H17" s="54" t="s">
        <v>121</v>
      </c>
      <c r="I17" s="127">
        <f>1+1</f>
        <v>2</v>
      </c>
      <c r="J17" s="128"/>
      <c r="K17" s="56" t="s">
        <v>190</v>
      </c>
      <c r="L17" s="54" t="s">
        <v>136</v>
      </c>
      <c r="M17" s="127">
        <v>3.1</v>
      </c>
      <c r="N17" s="128"/>
      <c r="O17" s="56" t="s">
        <v>191</v>
      </c>
      <c r="P17" s="54"/>
      <c r="Q17" s="127"/>
      <c r="R17" s="128"/>
      <c r="S17" s="56"/>
      <c r="T17" s="54"/>
      <c r="U17" s="127"/>
      <c r="V17" s="128"/>
      <c r="W17" s="56"/>
      <c r="X17" s="93"/>
      <c r="Y17" s="94"/>
      <c r="Z17" s="94"/>
      <c r="AA17" s="95"/>
    </row>
    <row r="18" spans="1:27" s="22" customFormat="1" ht="10.15" customHeight="1">
      <c r="A18" s="135"/>
      <c r="B18" s="121"/>
      <c r="C18" s="123" t="s">
        <v>139</v>
      </c>
      <c r="D18" s="79"/>
      <c r="E18" s="79"/>
      <c r="F18" s="79"/>
      <c r="G18" s="80"/>
      <c r="H18" s="87" t="s">
        <v>22</v>
      </c>
      <c r="I18" s="88"/>
      <c r="J18" s="88"/>
      <c r="K18" s="89"/>
      <c r="L18" s="87" t="s">
        <v>23</v>
      </c>
      <c r="M18" s="88"/>
      <c r="N18" s="88"/>
      <c r="O18" s="89"/>
      <c r="P18" s="84" t="s">
        <v>24</v>
      </c>
      <c r="Q18" s="85"/>
      <c r="R18" s="85"/>
      <c r="S18" s="86"/>
      <c r="T18" s="87" t="s">
        <v>18</v>
      </c>
      <c r="U18" s="88"/>
      <c r="V18" s="88"/>
      <c r="W18" s="89"/>
      <c r="X18" s="90" t="s">
        <v>140</v>
      </c>
      <c r="Y18" s="91"/>
      <c r="Z18" s="91"/>
      <c r="AA18" s="92"/>
    </row>
    <row r="19" spans="1:27" s="22" customFormat="1" ht="10.15" customHeight="1">
      <c r="A19" s="135"/>
      <c r="B19" s="121"/>
      <c r="C19" s="81"/>
      <c r="D19" s="82"/>
      <c r="E19" s="82"/>
      <c r="F19" s="82"/>
      <c r="G19" s="83"/>
      <c r="H19" s="54" t="s">
        <v>121</v>
      </c>
      <c r="I19" s="55" t="s">
        <v>81</v>
      </c>
      <c r="J19" s="55">
        <f>20+20</f>
        <v>40</v>
      </c>
      <c r="K19" s="56" t="s">
        <v>192</v>
      </c>
      <c r="L19" s="54" t="s">
        <v>121</v>
      </c>
      <c r="M19" s="26" t="s">
        <v>81</v>
      </c>
      <c r="N19" s="55">
        <f>10*2*1.07</f>
        <v>21.400000000000002</v>
      </c>
      <c r="O19" s="56" t="s">
        <v>192</v>
      </c>
      <c r="P19" s="54"/>
      <c r="Q19" s="55"/>
      <c r="R19" s="55"/>
      <c r="S19" s="56"/>
      <c r="T19" s="54"/>
      <c r="U19" s="55"/>
      <c r="V19" s="55"/>
      <c r="W19" s="56"/>
      <c r="X19" s="93"/>
      <c r="Y19" s="94"/>
      <c r="Z19" s="94"/>
      <c r="AA19" s="95"/>
    </row>
    <row r="20" spans="1:27" s="22" customFormat="1" ht="15.75" customHeight="1">
      <c r="A20" s="135"/>
      <c r="B20" s="121"/>
      <c r="C20" s="129" t="s">
        <v>25</v>
      </c>
      <c r="D20" s="130"/>
      <c r="E20" s="130"/>
      <c r="F20" s="130"/>
      <c r="G20" s="131"/>
      <c r="H20" s="132" t="s">
        <v>26</v>
      </c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4"/>
      <c r="X20" s="90" t="s">
        <v>82</v>
      </c>
      <c r="Y20" s="91"/>
      <c r="Z20" s="91"/>
      <c r="AA20" s="92"/>
    </row>
    <row r="21" spans="1:27" s="22" customFormat="1" ht="10.15" customHeight="1">
      <c r="A21" s="135"/>
      <c r="B21" s="121"/>
      <c r="C21" s="111" t="s">
        <v>27</v>
      </c>
      <c r="D21" s="112"/>
      <c r="E21" s="112"/>
      <c r="F21" s="112"/>
      <c r="G21" s="113"/>
      <c r="H21" s="87" t="s">
        <v>28</v>
      </c>
      <c r="I21" s="88"/>
      <c r="J21" s="88"/>
      <c r="K21" s="89"/>
      <c r="L21" s="87" t="s">
        <v>29</v>
      </c>
      <c r="M21" s="88"/>
      <c r="N21" s="88"/>
      <c r="O21" s="89"/>
      <c r="P21" s="84" t="s">
        <v>30</v>
      </c>
      <c r="Q21" s="85"/>
      <c r="R21" s="85"/>
      <c r="S21" s="86"/>
      <c r="T21" s="87" t="s">
        <v>18</v>
      </c>
      <c r="U21" s="88"/>
      <c r="V21" s="88"/>
      <c r="W21" s="89"/>
      <c r="X21" s="90" t="s">
        <v>141</v>
      </c>
      <c r="Y21" s="91"/>
      <c r="Z21" s="91"/>
      <c r="AA21" s="92"/>
    </row>
    <row r="22" spans="1:27" s="22" customFormat="1" ht="10.15" customHeight="1">
      <c r="A22" s="135"/>
      <c r="B22" s="121"/>
      <c r="C22" s="114"/>
      <c r="D22" s="115"/>
      <c r="E22" s="115"/>
      <c r="F22" s="115"/>
      <c r="G22" s="116"/>
      <c r="H22" s="50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93"/>
      <c r="Y22" s="94"/>
      <c r="Z22" s="94"/>
      <c r="AA22" s="95"/>
    </row>
    <row r="23" spans="1:27" s="22" customFormat="1" ht="12" customHeight="1">
      <c r="A23" s="135"/>
      <c r="B23" s="121"/>
      <c r="C23" s="111" t="s">
        <v>31</v>
      </c>
      <c r="D23" s="112"/>
      <c r="E23" s="112"/>
      <c r="F23" s="112"/>
      <c r="G23" s="113"/>
      <c r="H23" s="84" t="s">
        <v>32</v>
      </c>
      <c r="I23" s="85"/>
      <c r="J23" s="85"/>
      <c r="K23" s="86"/>
      <c r="L23" s="87" t="s">
        <v>33</v>
      </c>
      <c r="M23" s="88"/>
      <c r="N23" s="88"/>
      <c r="O23" s="89"/>
      <c r="P23" s="117" t="s">
        <v>34</v>
      </c>
      <c r="Q23" s="118"/>
      <c r="R23" s="118"/>
      <c r="S23" s="119"/>
      <c r="T23" s="87" t="s">
        <v>18</v>
      </c>
      <c r="U23" s="88"/>
      <c r="V23" s="88"/>
      <c r="W23" s="89"/>
      <c r="X23" s="90" t="s">
        <v>174</v>
      </c>
      <c r="Y23" s="91"/>
      <c r="Z23" s="91"/>
      <c r="AA23" s="92"/>
    </row>
    <row r="24" spans="1:27" s="22" customFormat="1" ht="14.25" customHeight="1">
      <c r="A24" s="135"/>
      <c r="B24" s="122"/>
      <c r="C24" s="114"/>
      <c r="D24" s="115"/>
      <c r="E24" s="115"/>
      <c r="F24" s="115"/>
      <c r="G24" s="116"/>
      <c r="H24" s="50" t="s">
        <v>121</v>
      </c>
      <c r="I24" s="127">
        <f>2*5</f>
        <v>10</v>
      </c>
      <c r="J24" s="128"/>
      <c r="K24" s="56">
        <v>61</v>
      </c>
      <c r="L24" s="2"/>
      <c r="M24" s="126"/>
      <c r="N24" s="125"/>
      <c r="O24" s="4"/>
      <c r="P24" s="2"/>
      <c r="Q24" s="126"/>
      <c r="R24" s="125"/>
      <c r="S24" s="4"/>
      <c r="T24" s="2"/>
      <c r="U24" s="126"/>
      <c r="V24" s="125"/>
      <c r="W24" s="4"/>
      <c r="X24" s="93"/>
      <c r="Y24" s="94"/>
      <c r="Z24" s="94"/>
      <c r="AA24" s="95"/>
    </row>
    <row r="25" spans="1:27" s="22" customFormat="1" ht="10.15" customHeight="1">
      <c r="A25" s="135"/>
      <c r="B25" s="120" t="s">
        <v>35</v>
      </c>
      <c r="C25" s="123" t="s">
        <v>164</v>
      </c>
      <c r="D25" s="79"/>
      <c r="E25" s="79"/>
      <c r="F25" s="79"/>
      <c r="G25" s="80"/>
      <c r="H25" s="87" t="s">
        <v>36</v>
      </c>
      <c r="I25" s="88"/>
      <c r="J25" s="88"/>
      <c r="K25" s="89"/>
      <c r="L25" s="84" t="s">
        <v>37</v>
      </c>
      <c r="M25" s="85"/>
      <c r="N25" s="85"/>
      <c r="O25" s="86"/>
      <c r="P25" s="117" t="s">
        <v>38</v>
      </c>
      <c r="Q25" s="118"/>
      <c r="R25" s="118"/>
      <c r="S25" s="119"/>
      <c r="T25" s="87" t="s">
        <v>18</v>
      </c>
      <c r="U25" s="88"/>
      <c r="V25" s="88"/>
      <c r="W25" s="89"/>
      <c r="X25" s="90" t="s">
        <v>142</v>
      </c>
      <c r="Y25" s="91"/>
      <c r="Z25" s="91"/>
      <c r="AA25" s="92"/>
    </row>
    <row r="26" spans="1:27" s="22" customFormat="1" ht="14.25" customHeight="1">
      <c r="A26" s="135"/>
      <c r="B26" s="121"/>
      <c r="C26" s="81"/>
      <c r="D26" s="82"/>
      <c r="E26" s="82"/>
      <c r="F26" s="82"/>
      <c r="G26" s="83"/>
      <c r="H26" s="50"/>
      <c r="I26" s="51"/>
      <c r="J26" s="51"/>
      <c r="K26" s="52"/>
      <c r="L26" s="2"/>
      <c r="M26" s="51"/>
      <c r="N26" s="3"/>
      <c r="O26" s="4"/>
      <c r="P26" s="2"/>
      <c r="Q26" s="3"/>
      <c r="R26" s="3"/>
      <c r="S26" s="4"/>
      <c r="T26" s="2"/>
      <c r="U26" s="3"/>
      <c r="V26" s="3"/>
      <c r="W26" s="4"/>
      <c r="X26" s="93"/>
      <c r="Y26" s="94"/>
      <c r="Z26" s="94"/>
      <c r="AA26" s="95"/>
    </row>
    <row r="27" spans="1:27" s="22" customFormat="1" ht="10.15" customHeight="1">
      <c r="A27" s="135"/>
      <c r="B27" s="121"/>
      <c r="C27" s="123" t="s">
        <v>165</v>
      </c>
      <c r="D27" s="79"/>
      <c r="E27" s="79"/>
      <c r="F27" s="79"/>
      <c r="G27" s="80"/>
      <c r="H27" s="87" t="s">
        <v>36</v>
      </c>
      <c r="I27" s="88"/>
      <c r="J27" s="88"/>
      <c r="K27" s="89"/>
      <c r="L27" s="84" t="s">
        <v>37</v>
      </c>
      <c r="M27" s="85"/>
      <c r="N27" s="85"/>
      <c r="O27" s="86"/>
      <c r="P27" s="117" t="s">
        <v>38</v>
      </c>
      <c r="Q27" s="118"/>
      <c r="R27" s="118"/>
      <c r="S27" s="119"/>
      <c r="T27" s="87" t="s">
        <v>18</v>
      </c>
      <c r="U27" s="88"/>
      <c r="V27" s="88"/>
      <c r="W27" s="89"/>
      <c r="X27" s="90" t="s">
        <v>144</v>
      </c>
      <c r="Y27" s="91"/>
      <c r="Z27" s="91"/>
      <c r="AA27" s="92"/>
    </row>
    <row r="28" spans="1:27" s="22" customFormat="1" ht="22.5">
      <c r="A28" s="135"/>
      <c r="B28" s="121"/>
      <c r="C28" s="81"/>
      <c r="D28" s="82"/>
      <c r="E28" s="82"/>
      <c r="F28" s="82"/>
      <c r="G28" s="83"/>
      <c r="H28" s="53"/>
      <c r="I28" s="51"/>
      <c r="J28" s="3"/>
      <c r="K28" s="4"/>
      <c r="L28" s="2">
        <v>2</v>
      </c>
      <c r="M28" s="51" t="s">
        <v>143</v>
      </c>
      <c r="N28" s="3">
        <f>0.5*4.09</f>
        <v>2.0449999999999999</v>
      </c>
      <c r="O28" s="70">
        <v>62</v>
      </c>
      <c r="P28" s="2"/>
      <c r="Q28" s="3"/>
      <c r="R28" s="3"/>
      <c r="S28" s="4"/>
      <c r="T28" s="2"/>
      <c r="U28" s="3"/>
      <c r="V28" s="3"/>
      <c r="W28" s="4"/>
      <c r="X28" s="93"/>
      <c r="Y28" s="94"/>
      <c r="Z28" s="94"/>
      <c r="AA28" s="95"/>
    </row>
    <row r="29" spans="1:27" s="22" customFormat="1" ht="12.75" customHeight="1">
      <c r="A29" s="135"/>
      <c r="B29" s="121"/>
      <c r="C29" s="78" t="s">
        <v>39</v>
      </c>
      <c r="D29" s="79"/>
      <c r="E29" s="79"/>
      <c r="F29" s="79"/>
      <c r="G29" s="80"/>
      <c r="H29" s="87" t="s">
        <v>36</v>
      </c>
      <c r="I29" s="88"/>
      <c r="J29" s="88"/>
      <c r="K29" s="89"/>
      <c r="L29" s="84" t="s">
        <v>37</v>
      </c>
      <c r="M29" s="85"/>
      <c r="N29" s="85"/>
      <c r="O29" s="86"/>
      <c r="P29" s="117" t="s">
        <v>38</v>
      </c>
      <c r="Q29" s="118"/>
      <c r="R29" s="118"/>
      <c r="S29" s="119"/>
      <c r="T29" s="87" t="s">
        <v>18</v>
      </c>
      <c r="U29" s="88"/>
      <c r="V29" s="88"/>
      <c r="W29" s="89"/>
      <c r="X29" s="90" t="s">
        <v>83</v>
      </c>
      <c r="Y29" s="91"/>
      <c r="Z29" s="91"/>
      <c r="AA29" s="92"/>
    </row>
    <row r="30" spans="1:27" s="22" customFormat="1" ht="10.15" customHeight="1">
      <c r="A30" s="135"/>
      <c r="B30" s="122"/>
      <c r="C30" s="81"/>
      <c r="D30" s="82"/>
      <c r="E30" s="82"/>
      <c r="F30" s="82"/>
      <c r="G30" s="83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93"/>
      <c r="Y30" s="94"/>
      <c r="Z30" s="94"/>
      <c r="AA30" s="95"/>
    </row>
    <row r="31" spans="1:27" s="22" customFormat="1" ht="10.15" customHeight="1">
      <c r="A31" s="135"/>
      <c r="B31" s="120" t="s">
        <v>40</v>
      </c>
      <c r="C31" s="123" t="s">
        <v>166</v>
      </c>
      <c r="D31" s="79"/>
      <c r="E31" s="79"/>
      <c r="F31" s="79"/>
      <c r="G31" s="80"/>
      <c r="H31" s="87" t="s">
        <v>36</v>
      </c>
      <c r="I31" s="88"/>
      <c r="J31" s="88"/>
      <c r="K31" s="89"/>
      <c r="L31" s="84" t="s">
        <v>37</v>
      </c>
      <c r="M31" s="85"/>
      <c r="N31" s="85"/>
      <c r="O31" s="86"/>
      <c r="P31" s="117" t="s">
        <v>38</v>
      </c>
      <c r="Q31" s="118"/>
      <c r="R31" s="118"/>
      <c r="S31" s="119"/>
      <c r="T31" s="87" t="s">
        <v>18</v>
      </c>
      <c r="U31" s="88"/>
      <c r="V31" s="88"/>
      <c r="W31" s="89"/>
      <c r="X31" s="90" t="s">
        <v>84</v>
      </c>
      <c r="Y31" s="91"/>
      <c r="Z31" s="91"/>
      <c r="AA31" s="92"/>
    </row>
    <row r="32" spans="1:27" s="22" customFormat="1" ht="10.15" customHeight="1">
      <c r="A32" s="135"/>
      <c r="B32" s="121"/>
      <c r="C32" s="81"/>
      <c r="D32" s="82"/>
      <c r="E32" s="82"/>
      <c r="F32" s="82"/>
      <c r="G32" s="83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93"/>
      <c r="Y32" s="94"/>
      <c r="Z32" s="94"/>
      <c r="AA32" s="95"/>
    </row>
    <row r="33" spans="1:27" s="22" customFormat="1" ht="10.15" customHeight="1">
      <c r="A33" s="135"/>
      <c r="B33" s="121"/>
      <c r="C33" s="123" t="s">
        <v>167</v>
      </c>
      <c r="D33" s="79"/>
      <c r="E33" s="79"/>
      <c r="F33" s="79"/>
      <c r="G33" s="80"/>
      <c r="H33" s="87" t="s">
        <v>36</v>
      </c>
      <c r="I33" s="88"/>
      <c r="J33" s="88"/>
      <c r="K33" s="89"/>
      <c r="L33" s="84" t="s">
        <v>37</v>
      </c>
      <c r="M33" s="85"/>
      <c r="N33" s="85"/>
      <c r="O33" s="86"/>
      <c r="P33" s="117" t="s">
        <v>38</v>
      </c>
      <c r="Q33" s="118"/>
      <c r="R33" s="118"/>
      <c r="S33" s="119"/>
      <c r="T33" s="87" t="s">
        <v>18</v>
      </c>
      <c r="U33" s="88"/>
      <c r="V33" s="88"/>
      <c r="W33" s="89"/>
      <c r="X33" s="90" t="s">
        <v>85</v>
      </c>
      <c r="Y33" s="91"/>
      <c r="Z33" s="91"/>
      <c r="AA33" s="92"/>
    </row>
    <row r="34" spans="1:27" s="22" customFormat="1" ht="10.15" customHeight="1">
      <c r="A34" s="135"/>
      <c r="B34" s="121"/>
      <c r="C34" s="81"/>
      <c r="D34" s="82"/>
      <c r="E34" s="82"/>
      <c r="F34" s="82"/>
      <c r="G34" s="83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93"/>
      <c r="Y34" s="94"/>
      <c r="Z34" s="94"/>
      <c r="AA34" s="95"/>
    </row>
    <row r="35" spans="1:27" s="22" customFormat="1" ht="10.15" customHeight="1">
      <c r="A35" s="135"/>
      <c r="B35" s="121"/>
      <c r="C35" s="111" t="s">
        <v>41</v>
      </c>
      <c r="D35" s="112"/>
      <c r="E35" s="112"/>
      <c r="F35" s="112"/>
      <c r="G35" s="113"/>
      <c r="H35" s="87" t="s">
        <v>36</v>
      </c>
      <c r="I35" s="88"/>
      <c r="J35" s="88"/>
      <c r="K35" s="89"/>
      <c r="L35" s="84" t="s">
        <v>37</v>
      </c>
      <c r="M35" s="85"/>
      <c r="N35" s="85"/>
      <c r="O35" s="86"/>
      <c r="P35" s="117" t="s">
        <v>38</v>
      </c>
      <c r="Q35" s="118"/>
      <c r="R35" s="118"/>
      <c r="S35" s="119"/>
      <c r="T35" s="96"/>
      <c r="U35" s="97"/>
      <c r="V35" s="97"/>
      <c r="W35" s="98"/>
      <c r="X35" s="90" t="s">
        <v>85</v>
      </c>
      <c r="Y35" s="91"/>
      <c r="Z35" s="91"/>
      <c r="AA35" s="92"/>
    </row>
    <row r="36" spans="1:27" s="22" customFormat="1" ht="12.75" customHeight="1">
      <c r="A36" s="135"/>
      <c r="B36" s="121"/>
      <c r="C36" s="114"/>
      <c r="D36" s="115"/>
      <c r="E36" s="115"/>
      <c r="F36" s="115"/>
      <c r="G36" s="116"/>
      <c r="H36" s="2"/>
      <c r="I36" s="3"/>
      <c r="J36" s="3"/>
      <c r="K36" s="4"/>
      <c r="L36" s="2"/>
      <c r="M36" s="51"/>
      <c r="N36" s="3"/>
      <c r="O36" s="4"/>
      <c r="P36" s="2"/>
      <c r="Q36" s="3"/>
      <c r="R36" s="3"/>
      <c r="S36" s="4"/>
      <c r="T36" s="2"/>
      <c r="U36" s="3"/>
      <c r="V36" s="3"/>
      <c r="W36" s="4"/>
      <c r="X36" s="93"/>
      <c r="Y36" s="94"/>
      <c r="Z36" s="94"/>
      <c r="AA36" s="95"/>
    </row>
    <row r="37" spans="1:27" s="22" customFormat="1" ht="10.15" customHeight="1">
      <c r="A37" s="135"/>
      <c r="B37" s="121"/>
      <c r="C37" s="123" t="s">
        <v>168</v>
      </c>
      <c r="D37" s="79"/>
      <c r="E37" s="79"/>
      <c r="F37" s="79"/>
      <c r="G37" s="80"/>
      <c r="H37" s="84" t="s">
        <v>42</v>
      </c>
      <c r="I37" s="85"/>
      <c r="J37" s="85"/>
      <c r="K37" s="86"/>
      <c r="L37" s="84" t="s">
        <v>43</v>
      </c>
      <c r="M37" s="85"/>
      <c r="N37" s="85"/>
      <c r="O37" s="86"/>
      <c r="P37" s="84" t="s">
        <v>44</v>
      </c>
      <c r="Q37" s="85"/>
      <c r="R37" s="85"/>
      <c r="S37" s="86"/>
      <c r="T37" s="87" t="s">
        <v>18</v>
      </c>
      <c r="U37" s="88"/>
      <c r="V37" s="88"/>
      <c r="W37" s="89"/>
      <c r="X37" s="90" t="s">
        <v>85</v>
      </c>
      <c r="Y37" s="91"/>
      <c r="Z37" s="91"/>
      <c r="AA37" s="92"/>
    </row>
    <row r="38" spans="1:27" s="22" customFormat="1" ht="10.15" customHeight="1">
      <c r="A38" s="135"/>
      <c r="B38" s="121"/>
      <c r="C38" s="81"/>
      <c r="D38" s="82"/>
      <c r="E38" s="82"/>
      <c r="F38" s="82"/>
      <c r="G38" s="83"/>
      <c r="H38" s="124"/>
      <c r="I38" s="125"/>
      <c r="J38" s="126"/>
      <c r="K38" s="110"/>
      <c r="L38" s="124"/>
      <c r="M38" s="125"/>
      <c r="N38" s="126"/>
      <c r="O38" s="110"/>
      <c r="P38" s="124"/>
      <c r="Q38" s="125"/>
      <c r="R38" s="126"/>
      <c r="S38" s="110"/>
      <c r="T38" s="124"/>
      <c r="U38" s="125"/>
      <c r="V38" s="126"/>
      <c r="W38" s="110"/>
      <c r="X38" s="93"/>
      <c r="Y38" s="94"/>
      <c r="Z38" s="94"/>
      <c r="AA38" s="95"/>
    </row>
    <row r="39" spans="1:27" s="22" customFormat="1" ht="10.15" customHeight="1">
      <c r="A39" s="135"/>
      <c r="B39" s="121"/>
      <c r="C39" s="78" t="s">
        <v>45</v>
      </c>
      <c r="D39" s="79"/>
      <c r="E39" s="79"/>
      <c r="F39" s="79"/>
      <c r="G39" s="80"/>
      <c r="H39" s="87" t="s">
        <v>36</v>
      </c>
      <c r="I39" s="88"/>
      <c r="J39" s="88"/>
      <c r="K39" s="89"/>
      <c r="L39" s="84" t="s">
        <v>37</v>
      </c>
      <c r="M39" s="85"/>
      <c r="N39" s="85"/>
      <c r="O39" s="86"/>
      <c r="P39" s="117" t="s">
        <v>38</v>
      </c>
      <c r="Q39" s="118"/>
      <c r="R39" s="118"/>
      <c r="S39" s="119"/>
      <c r="T39" s="87" t="s">
        <v>18</v>
      </c>
      <c r="U39" s="88"/>
      <c r="V39" s="88"/>
      <c r="W39" s="89"/>
      <c r="X39" s="90" t="s">
        <v>83</v>
      </c>
      <c r="Y39" s="91"/>
      <c r="Z39" s="91"/>
      <c r="AA39" s="92"/>
    </row>
    <row r="40" spans="1:27" s="22" customFormat="1" ht="9.75" customHeight="1">
      <c r="A40" s="135"/>
      <c r="B40" s="122"/>
      <c r="C40" s="81"/>
      <c r="D40" s="82"/>
      <c r="E40" s="82"/>
      <c r="F40" s="82"/>
      <c r="G40" s="83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93"/>
      <c r="Y40" s="94"/>
      <c r="Z40" s="94"/>
      <c r="AA40" s="95"/>
    </row>
    <row r="41" spans="1:27" s="22" customFormat="1" ht="8.25" customHeight="1">
      <c r="A41" s="135"/>
      <c r="B41" s="120" t="s">
        <v>46</v>
      </c>
      <c r="C41" s="111" t="s">
        <v>47</v>
      </c>
      <c r="D41" s="112"/>
      <c r="E41" s="112"/>
      <c r="F41" s="112"/>
      <c r="G41" s="113"/>
      <c r="H41" s="84" t="s">
        <v>48</v>
      </c>
      <c r="I41" s="85"/>
      <c r="J41" s="85"/>
      <c r="K41" s="86"/>
      <c r="L41" s="84" t="s">
        <v>49</v>
      </c>
      <c r="M41" s="85"/>
      <c r="N41" s="85"/>
      <c r="O41" s="86"/>
      <c r="P41" s="117" t="s">
        <v>50</v>
      </c>
      <c r="Q41" s="118"/>
      <c r="R41" s="118"/>
      <c r="S41" s="119"/>
      <c r="T41" s="87" t="s">
        <v>18</v>
      </c>
      <c r="U41" s="88"/>
      <c r="V41" s="88"/>
      <c r="W41" s="89"/>
      <c r="X41" s="90" t="s">
        <v>83</v>
      </c>
      <c r="Y41" s="91"/>
      <c r="Z41" s="91"/>
      <c r="AA41" s="92"/>
    </row>
    <row r="42" spans="1:27" s="22" customFormat="1" ht="10.15" customHeight="1">
      <c r="A42" s="135"/>
      <c r="B42" s="121"/>
      <c r="C42" s="114"/>
      <c r="D42" s="115"/>
      <c r="E42" s="115"/>
      <c r="F42" s="115"/>
      <c r="G42" s="116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93"/>
      <c r="Y42" s="94"/>
      <c r="Z42" s="94"/>
      <c r="AA42" s="95"/>
    </row>
    <row r="43" spans="1:27" ht="10.15" customHeight="1">
      <c r="A43" s="135"/>
      <c r="B43" s="121"/>
      <c r="C43" s="78" t="s">
        <v>51</v>
      </c>
      <c r="D43" s="79"/>
      <c r="E43" s="79"/>
      <c r="F43" s="79"/>
      <c r="G43" s="80"/>
      <c r="H43" s="87" t="s">
        <v>52</v>
      </c>
      <c r="I43" s="88"/>
      <c r="J43" s="88"/>
      <c r="K43" s="89"/>
      <c r="L43" s="87" t="s">
        <v>53</v>
      </c>
      <c r="M43" s="88"/>
      <c r="N43" s="88"/>
      <c r="O43" s="89"/>
      <c r="P43" s="84" t="s">
        <v>54</v>
      </c>
      <c r="Q43" s="85"/>
      <c r="R43" s="85"/>
      <c r="S43" s="86"/>
      <c r="T43" s="87" t="s">
        <v>18</v>
      </c>
      <c r="U43" s="88"/>
      <c r="V43" s="88"/>
      <c r="W43" s="89"/>
      <c r="X43" s="90" t="s">
        <v>83</v>
      </c>
      <c r="Y43" s="91"/>
      <c r="Z43" s="91"/>
      <c r="AA43" s="92"/>
    </row>
    <row r="44" spans="1:27" ht="10.15" customHeight="1">
      <c r="A44" s="135"/>
      <c r="B44" s="121"/>
      <c r="C44" s="81"/>
      <c r="D44" s="82"/>
      <c r="E44" s="82"/>
      <c r="F44" s="82"/>
      <c r="G44" s="83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93"/>
      <c r="Y44" s="94"/>
      <c r="Z44" s="94"/>
      <c r="AA44" s="95"/>
    </row>
    <row r="45" spans="1:27" ht="10.15" customHeight="1">
      <c r="A45" s="135"/>
      <c r="B45" s="121"/>
      <c r="C45" s="78" t="s">
        <v>55</v>
      </c>
      <c r="D45" s="79"/>
      <c r="E45" s="79"/>
      <c r="F45" s="79"/>
      <c r="G45" s="80"/>
      <c r="H45" s="87" t="s">
        <v>56</v>
      </c>
      <c r="I45" s="88"/>
      <c r="J45" s="88"/>
      <c r="K45" s="89"/>
      <c r="L45" s="87" t="s">
        <v>57</v>
      </c>
      <c r="M45" s="88"/>
      <c r="N45" s="88"/>
      <c r="O45" s="89"/>
      <c r="P45" s="84" t="s">
        <v>58</v>
      </c>
      <c r="Q45" s="85"/>
      <c r="R45" s="85"/>
      <c r="S45" s="86"/>
      <c r="T45" s="87" t="s">
        <v>18</v>
      </c>
      <c r="U45" s="88"/>
      <c r="V45" s="88"/>
      <c r="W45" s="89"/>
      <c r="X45" s="90" t="s">
        <v>83</v>
      </c>
      <c r="Y45" s="91"/>
      <c r="Z45" s="91"/>
      <c r="AA45" s="92"/>
    </row>
    <row r="46" spans="1:27" ht="10.15" customHeight="1">
      <c r="A46" s="135"/>
      <c r="B46" s="121"/>
      <c r="C46" s="81"/>
      <c r="D46" s="82"/>
      <c r="E46" s="82"/>
      <c r="F46" s="82"/>
      <c r="G46" s="83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93"/>
      <c r="Y46" s="94"/>
      <c r="Z46" s="94"/>
      <c r="AA46" s="95"/>
    </row>
    <row r="47" spans="1:27" ht="10.15" customHeight="1">
      <c r="A47" s="135"/>
      <c r="B47" s="121"/>
      <c r="C47" s="111" t="s">
        <v>59</v>
      </c>
      <c r="D47" s="112"/>
      <c r="E47" s="112"/>
      <c r="F47" s="112"/>
      <c r="G47" s="113"/>
      <c r="H47" s="84" t="s">
        <v>60</v>
      </c>
      <c r="I47" s="85"/>
      <c r="J47" s="85"/>
      <c r="K47" s="86"/>
      <c r="L47" s="84" t="s">
        <v>61</v>
      </c>
      <c r="M47" s="85"/>
      <c r="N47" s="85"/>
      <c r="O47" s="86"/>
      <c r="P47" s="117" t="s">
        <v>62</v>
      </c>
      <c r="Q47" s="118"/>
      <c r="R47" s="118"/>
      <c r="S47" s="119"/>
      <c r="T47" s="87" t="s">
        <v>18</v>
      </c>
      <c r="U47" s="88"/>
      <c r="V47" s="88"/>
      <c r="W47" s="89"/>
      <c r="X47" s="90" t="s">
        <v>83</v>
      </c>
      <c r="Y47" s="91"/>
      <c r="Z47" s="91"/>
      <c r="AA47" s="92"/>
    </row>
    <row r="48" spans="1:27" ht="10.15" customHeight="1">
      <c r="A48" s="135"/>
      <c r="B48" s="121"/>
      <c r="C48" s="114"/>
      <c r="D48" s="115"/>
      <c r="E48" s="115"/>
      <c r="F48" s="115"/>
      <c r="G48" s="116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93"/>
      <c r="Y48" s="94"/>
      <c r="Z48" s="94"/>
      <c r="AA48" s="95"/>
    </row>
    <row r="49" spans="1:27" ht="10.15" customHeight="1">
      <c r="A49" s="135"/>
      <c r="B49" s="121"/>
      <c r="C49" s="111" t="s">
        <v>63</v>
      </c>
      <c r="D49" s="112"/>
      <c r="E49" s="112"/>
      <c r="F49" s="112"/>
      <c r="G49" s="113"/>
      <c r="H49" s="87" t="s">
        <v>64</v>
      </c>
      <c r="I49" s="88"/>
      <c r="J49" s="88"/>
      <c r="K49" s="89"/>
      <c r="L49" s="84" t="s">
        <v>65</v>
      </c>
      <c r="M49" s="85"/>
      <c r="N49" s="85"/>
      <c r="O49" s="86"/>
      <c r="P49" s="87" t="s">
        <v>66</v>
      </c>
      <c r="Q49" s="88"/>
      <c r="R49" s="88"/>
      <c r="S49" s="89"/>
      <c r="T49" s="87" t="s">
        <v>18</v>
      </c>
      <c r="U49" s="88"/>
      <c r="V49" s="88"/>
      <c r="W49" s="89"/>
      <c r="X49" s="90" t="s">
        <v>83</v>
      </c>
      <c r="Y49" s="91"/>
      <c r="Z49" s="91"/>
      <c r="AA49" s="92"/>
    </row>
    <row r="50" spans="1:27" ht="10.15" customHeight="1">
      <c r="A50" s="135"/>
      <c r="B50" s="122"/>
      <c r="C50" s="114"/>
      <c r="D50" s="115"/>
      <c r="E50" s="115"/>
      <c r="F50" s="115"/>
      <c r="G50" s="116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93"/>
      <c r="Y50" s="94"/>
      <c r="Z50" s="94"/>
      <c r="AA50" s="95"/>
    </row>
    <row r="51" spans="1:27" ht="10.15" customHeight="1">
      <c r="A51" s="135"/>
      <c r="B51" s="75" t="s">
        <v>67</v>
      </c>
      <c r="C51" s="78" t="s">
        <v>68</v>
      </c>
      <c r="D51" s="79"/>
      <c r="E51" s="79"/>
      <c r="F51" s="79"/>
      <c r="G51" s="80"/>
      <c r="H51" s="84" t="s">
        <v>69</v>
      </c>
      <c r="I51" s="85"/>
      <c r="J51" s="85"/>
      <c r="K51" s="86"/>
      <c r="L51" s="84" t="s">
        <v>70</v>
      </c>
      <c r="M51" s="85"/>
      <c r="N51" s="85"/>
      <c r="O51" s="86"/>
      <c r="P51" s="87" t="s">
        <v>71</v>
      </c>
      <c r="Q51" s="88"/>
      <c r="R51" s="88"/>
      <c r="S51" s="89"/>
      <c r="T51" s="87" t="s">
        <v>18</v>
      </c>
      <c r="U51" s="88"/>
      <c r="V51" s="88"/>
      <c r="W51" s="89"/>
      <c r="X51" s="90" t="s">
        <v>83</v>
      </c>
      <c r="Y51" s="91"/>
      <c r="Z51" s="91"/>
      <c r="AA51" s="92"/>
    </row>
    <row r="52" spans="1:27" ht="10.15" customHeight="1">
      <c r="A52" s="135"/>
      <c r="B52" s="76"/>
      <c r="C52" s="81"/>
      <c r="D52" s="82"/>
      <c r="E52" s="82"/>
      <c r="F52" s="82"/>
      <c r="G52" s="83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93"/>
      <c r="Y52" s="94"/>
      <c r="Z52" s="94"/>
      <c r="AA52" s="95"/>
    </row>
    <row r="53" spans="1:27" ht="10.15" customHeight="1">
      <c r="A53" s="135"/>
      <c r="B53" s="76"/>
      <c r="C53" s="78" t="s">
        <v>72</v>
      </c>
      <c r="D53" s="79"/>
      <c r="E53" s="79"/>
      <c r="F53" s="79"/>
      <c r="G53" s="80"/>
      <c r="H53" s="96"/>
      <c r="I53" s="97"/>
      <c r="J53" s="97"/>
      <c r="K53" s="98"/>
      <c r="L53" s="96"/>
      <c r="M53" s="97"/>
      <c r="N53" s="97"/>
      <c r="O53" s="98"/>
      <c r="P53" s="96"/>
      <c r="Q53" s="97"/>
      <c r="R53" s="97"/>
      <c r="S53" s="98"/>
      <c r="T53" s="96"/>
      <c r="U53" s="97"/>
      <c r="V53" s="97"/>
      <c r="W53" s="98"/>
      <c r="X53" s="99"/>
      <c r="Y53" s="100"/>
      <c r="Z53" s="100"/>
      <c r="AA53" s="101"/>
    </row>
    <row r="54" spans="1:27" ht="10.15" customHeight="1">
      <c r="A54" s="135"/>
      <c r="B54" s="76"/>
      <c r="C54" s="81"/>
      <c r="D54" s="82"/>
      <c r="E54" s="82"/>
      <c r="F54" s="82"/>
      <c r="G54" s="83"/>
      <c r="H54" s="2"/>
      <c r="I54" s="3"/>
      <c r="J54" s="3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02"/>
      <c r="Y54" s="103"/>
      <c r="Z54" s="103"/>
      <c r="AA54" s="104"/>
    </row>
    <row r="55" spans="1:27" ht="10.15" customHeight="1">
      <c r="A55" s="135"/>
      <c r="B55" s="76"/>
      <c r="C55" s="105" t="s">
        <v>73</v>
      </c>
      <c r="D55" s="106"/>
      <c r="E55" s="106"/>
      <c r="F55" s="106"/>
      <c r="G55" s="107"/>
      <c r="H55" s="108" t="s">
        <v>189</v>
      </c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10"/>
    </row>
    <row r="56" spans="1:27" ht="10.15" customHeight="1">
      <c r="A56" s="135"/>
      <c r="B56" s="77"/>
      <c r="C56" s="105" t="s">
        <v>74</v>
      </c>
      <c r="D56" s="106"/>
      <c r="E56" s="106"/>
      <c r="F56" s="106"/>
      <c r="G56" s="107"/>
      <c r="H56" s="108" t="s">
        <v>175</v>
      </c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10"/>
    </row>
    <row r="57" spans="1:27" ht="10.15" customHeight="1">
      <c r="A57" s="1"/>
      <c r="B57" s="73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</row>
  </sheetData>
  <mergeCells count="185"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</mergeCells>
  <pageMargins left="0.70866141732283472" right="0.70866141732283472" top="0.74803149606299213" bottom="0.74803149606299213" header="0.31496062992125984" footer="0.31496062992125984"/>
  <pageSetup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4"/>
  <sheetViews>
    <sheetView tabSelected="1" view="pageBreakPreview" topLeftCell="A2" zoomScale="140" zoomScaleNormal="160" zoomScaleSheetLayoutView="140" workbookViewId="0">
      <selection activeCell="A28" sqref="A28:E28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78"/>
      <c r="B1" s="79"/>
      <c r="C1" s="79"/>
      <c r="D1" s="80"/>
      <c r="E1" s="12" t="s">
        <v>181</v>
      </c>
    </row>
    <row r="2" spans="1:10" ht="24.75" customHeight="1">
      <c r="A2" s="195" t="s">
        <v>182</v>
      </c>
      <c r="B2" s="196"/>
      <c r="C2" s="196"/>
      <c r="D2" s="196"/>
      <c r="E2" s="196"/>
      <c r="F2" s="69"/>
    </row>
    <row r="3" spans="1:10" ht="9.75" customHeight="1">
      <c r="A3" s="8" t="s">
        <v>86</v>
      </c>
      <c r="B3" s="9"/>
      <c r="C3" s="9"/>
      <c r="D3" s="9"/>
      <c r="E3" s="9"/>
    </row>
    <row r="4" spans="1:10" ht="9" customHeight="1">
      <c r="A4" s="193" t="s">
        <v>171</v>
      </c>
      <c r="B4" s="194"/>
      <c r="C4" s="194"/>
      <c r="D4" s="194"/>
      <c r="E4" s="194"/>
    </row>
    <row r="5" spans="1:10" ht="9.75" customHeight="1">
      <c r="A5" s="10"/>
      <c r="B5" s="5"/>
      <c r="C5" s="5"/>
      <c r="D5" s="5"/>
      <c r="E5" s="5"/>
    </row>
    <row r="6" spans="1:10" ht="10.5" customHeight="1">
      <c r="A6" s="198" t="s">
        <v>124</v>
      </c>
      <c r="B6" s="199"/>
      <c r="C6" s="199"/>
      <c r="D6" s="199"/>
      <c r="E6" s="199"/>
    </row>
    <row r="7" spans="1:10" ht="10.5" customHeight="1">
      <c r="A7" s="199"/>
      <c r="B7" s="199"/>
      <c r="C7" s="199"/>
      <c r="D7" s="199"/>
      <c r="E7" s="199"/>
    </row>
    <row r="8" spans="1:10" ht="20.25" customHeight="1">
      <c r="A8" s="199"/>
      <c r="B8" s="199"/>
      <c r="C8" s="199"/>
      <c r="D8" s="199"/>
      <c r="E8" s="199"/>
    </row>
    <row r="9" spans="1:10" ht="9.75" customHeight="1">
      <c r="A9" s="193"/>
      <c r="B9" s="194"/>
      <c r="C9" s="194"/>
      <c r="D9" s="194"/>
      <c r="E9" s="194"/>
      <c r="G9" s="197"/>
      <c r="H9" s="197"/>
      <c r="I9" s="197"/>
      <c r="J9" s="197"/>
    </row>
    <row r="10" spans="1:10" ht="9.75" customHeight="1">
      <c r="A10" s="193"/>
      <c r="B10" s="194"/>
      <c r="C10" s="194"/>
      <c r="D10" s="194"/>
      <c r="E10" s="194"/>
      <c r="G10" s="197"/>
      <c r="H10" s="197"/>
      <c r="I10" s="197"/>
      <c r="J10" s="197"/>
    </row>
    <row r="11" spans="1:10" ht="9.75" customHeight="1">
      <c r="A11" s="193"/>
      <c r="B11" s="194"/>
      <c r="C11" s="194"/>
      <c r="D11" s="194"/>
      <c r="E11" s="194"/>
      <c r="G11" s="197"/>
      <c r="H11" s="197"/>
      <c r="I11" s="197"/>
      <c r="J11" s="197"/>
    </row>
    <row r="12" spans="1:10" ht="9.75" customHeight="1">
      <c r="A12" s="193"/>
      <c r="B12" s="194"/>
      <c r="C12" s="194"/>
      <c r="D12" s="194"/>
      <c r="E12" s="194"/>
      <c r="G12" s="197"/>
      <c r="H12" s="197"/>
      <c r="I12" s="197"/>
      <c r="J12" s="197"/>
    </row>
    <row r="13" spans="1:10" ht="9.75" customHeight="1">
      <c r="A13" s="193"/>
      <c r="B13" s="194"/>
      <c r="C13" s="194"/>
      <c r="D13" s="194"/>
      <c r="E13" s="194"/>
      <c r="G13" s="197"/>
      <c r="H13" s="197"/>
      <c r="I13" s="197"/>
      <c r="J13" s="197"/>
    </row>
    <row r="14" spans="1:10" ht="9.75" customHeight="1">
      <c r="A14" s="193"/>
      <c r="B14" s="194"/>
      <c r="C14" s="194"/>
      <c r="D14" s="194"/>
      <c r="E14" s="194"/>
      <c r="G14" s="197"/>
      <c r="H14" s="197"/>
      <c r="I14" s="197"/>
      <c r="J14" s="197"/>
    </row>
    <row r="15" spans="1:10" ht="9.75" customHeight="1">
      <c r="A15" s="193"/>
      <c r="B15" s="194"/>
      <c r="C15" s="194"/>
      <c r="D15" s="194"/>
      <c r="E15" s="194"/>
      <c r="G15" s="197"/>
      <c r="H15" s="197"/>
      <c r="I15" s="197"/>
      <c r="J15" s="197"/>
    </row>
    <row r="16" spans="1:10" ht="9.75" customHeight="1">
      <c r="A16" s="193"/>
      <c r="B16" s="194"/>
      <c r="C16" s="194"/>
      <c r="D16" s="194"/>
      <c r="E16" s="194"/>
      <c r="G16" s="197"/>
      <c r="H16" s="197"/>
      <c r="I16" s="197"/>
      <c r="J16" s="197"/>
    </row>
    <row r="17" spans="1:10" ht="9.75" customHeight="1">
      <c r="A17" s="193"/>
      <c r="B17" s="194"/>
      <c r="C17" s="194"/>
      <c r="D17" s="194"/>
      <c r="E17" s="194"/>
      <c r="G17" s="197"/>
      <c r="H17" s="197"/>
      <c r="I17" s="197"/>
      <c r="J17" s="197"/>
    </row>
    <row r="18" spans="1:10" ht="9.75" customHeight="1">
      <c r="A18" s="193"/>
      <c r="B18" s="194"/>
      <c r="C18" s="194"/>
      <c r="D18" s="194"/>
      <c r="E18" s="194"/>
      <c r="G18" s="197"/>
      <c r="H18" s="197"/>
      <c r="I18" s="197"/>
      <c r="J18" s="197"/>
    </row>
    <row r="19" spans="1:10" ht="9.75" customHeight="1">
      <c r="A19" s="193"/>
      <c r="B19" s="194"/>
      <c r="C19" s="194"/>
      <c r="D19" s="194"/>
      <c r="E19" s="194"/>
      <c r="G19" s="197"/>
      <c r="H19" s="197"/>
      <c r="I19" s="197"/>
      <c r="J19" s="197"/>
    </row>
    <row r="20" spans="1:10" ht="9.75" customHeight="1">
      <c r="A20" s="193"/>
      <c r="B20" s="194"/>
      <c r="C20" s="194"/>
      <c r="D20" s="194"/>
      <c r="E20" s="194"/>
    </row>
    <row r="21" spans="1:10" ht="9.75" customHeight="1">
      <c r="A21" s="193"/>
      <c r="B21" s="194"/>
      <c r="C21" s="194"/>
      <c r="D21" s="194"/>
      <c r="E21" s="194"/>
    </row>
    <row r="22" spans="1:10" ht="9.75" customHeight="1">
      <c r="A22" s="193"/>
      <c r="B22" s="194"/>
      <c r="C22" s="194"/>
      <c r="D22" s="194"/>
      <c r="E22" s="194"/>
    </row>
    <row r="23" spans="1:10" ht="9.75" customHeight="1">
      <c r="A23" s="193"/>
      <c r="B23" s="194"/>
      <c r="C23" s="194"/>
      <c r="D23" s="194"/>
      <c r="E23" s="194"/>
    </row>
    <row r="24" spans="1:10" ht="9.75" customHeight="1">
      <c r="A24" s="193"/>
      <c r="B24" s="194"/>
      <c r="C24" s="194"/>
      <c r="D24" s="194"/>
      <c r="E24" s="194"/>
    </row>
    <row r="25" spans="1:10" ht="9.75" customHeight="1">
      <c r="A25" s="193"/>
      <c r="B25" s="194"/>
      <c r="C25" s="194"/>
      <c r="D25" s="194"/>
      <c r="E25" s="194"/>
    </row>
    <row r="26" spans="1:10" ht="9.75" customHeight="1">
      <c r="A26" s="193"/>
      <c r="B26" s="194"/>
      <c r="C26" s="194"/>
      <c r="D26" s="194"/>
      <c r="E26" s="194"/>
      <c r="F26" s="194"/>
      <c r="G26" s="194"/>
      <c r="H26" s="194"/>
      <c r="I26" s="200"/>
    </row>
    <row r="27" spans="1:10" ht="10.5" customHeight="1">
      <c r="A27" s="193" t="s">
        <v>88</v>
      </c>
      <c r="B27" s="194"/>
      <c r="C27" s="194"/>
      <c r="D27" s="194"/>
      <c r="E27" s="194"/>
    </row>
    <row r="28" spans="1:10" ht="9" customHeight="1">
      <c r="A28" s="193"/>
      <c r="B28" s="194"/>
      <c r="C28" s="194"/>
      <c r="D28" s="194"/>
      <c r="E28" s="194"/>
    </row>
    <row r="29" spans="1:10" ht="9" customHeight="1">
      <c r="A29" s="193"/>
      <c r="B29" s="194"/>
      <c r="C29" s="194"/>
      <c r="D29" s="194"/>
      <c r="E29" s="194"/>
    </row>
    <row r="30" spans="1:10" ht="9" customHeight="1">
      <c r="A30" s="193"/>
      <c r="B30" s="194"/>
      <c r="C30" s="194"/>
      <c r="D30" s="194"/>
      <c r="E30" s="194"/>
    </row>
    <row r="31" spans="1:10" ht="10.5" customHeight="1">
      <c r="A31" s="193"/>
      <c r="B31" s="194"/>
      <c r="C31" s="194"/>
      <c r="D31" s="194"/>
      <c r="E31" s="194"/>
    </row>
    <row r="32" spans="1:10" ht="12" customHeight="1">
      <c r="A32" s="14"/>
      <c r="B32" s="6"/>
      <c r="C32" s="6"/>
      <c r="D32" s="6"/>
      <c r="E32" s="6"/>
    </row>
    <row r="33" spans="1:5" ht="17.25" customHeight="1">
      <c r="A33" s="189"/>
      <c r="B33" s="190"/>
      <c r="C33" s="190"/>
      <c r="D33" s="190"/>
      <c r="E33" s="190"/>
    </row>
    <row r="34" spans="1:5" ht="30" customHeight="1">
      <c r="A34" s="191"/>
      <c r="B34" s="192"/>
      <c r="C34" s="192"/>
      <c r="D34" s="192"/>
      <c r="E34" s="192"/>
    </row>
  </sheetData>
  <mergeCells count="14">
    <mergeCell ref="G9:J19"/>
    <mergeCell ref="A4:E4"/>
    <mergeCell ref="A6:E8"/>
    <mergeCell ref="A9:E25"/>
    <mergeCell ref="A26:I26"/>
    <mergeCell ref="A1:D1"/>
    <mergeCell ref="A33:E33"/>
    <mergeCell ref="A34:E34"/>
    <mergeCell ref="A27:E27"/>
    <mergeCell ref="A28:E28"/>
    <mergeCell ref="A29:E29"/>
    <mergeCell ref="A30:E30"/>
    <mergeCell ref="A31:E31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3"/>
  <sheetViews>
    <sheetView view="pageBreakPreview" topLeftCell="A10" zoomScale="148" zoomScaleNormal="160" zoomScaleSheetLayoutView="148" workbookViewId="0">
      <selection activeCell="A31" sqref="A31:E3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78"/>
      <c r="B1" s="79"/>
      <c r="C1" s="79"/>
      <c r="D1" s="80"/>
      <c r="E1" s="7" t="s">
        <v>180</v>
      </c>
    </row>
    <row r="2" spans="1:5" ht="21.75" customHeight="1">
      <c r="A2" s="210" t="s">
        <v>183</v>
      </c>
      <c r="B2" s="211"/>
      <c r="C2" s="211"/>
      <c r="D2" s="211"/>
      <c r="E2" s="212"/>
    </row>
    <row r="3" spans="1:5" ht="9.75" customHeight="1">
      <c r="A3" s="204" t="s">
        <v>87</v>
      </c>
      <c r="B3" s="205"/>
      <c r="C3" s="205"/>
      <c r="D3" s="205"/>
      <c r="E3" s="206"/>
    </row>
    <row r="4" spans="1:5" ht="9" customHeight="1">
      <c r="A4" s="193"/>
      <c r="B4" s="194"/>
      <c r="C4" s="194"/>
      <c r="D4" s="194"/>
      <c r="E4" s="200"/>
    </row>
    <row r="5" spans="1:5" ht="9.75" customHeight="1">
      <c r="A5" s="193"/>
      <c r="B5" s="194"/>
      <c r="C5" s="194"/>
      <c r="D5" s="194"/>
      <c r="E5" s="200"/>
    </row>
    <row r="6" spans="1:5" ht="10.5" customHeight="1">
      <c r="A6" s="193"/>
      <c r="B6" s="194"/>
      <c r="C6" s="194"/>
      <c r="D6" s="194"/>
      <c r="E6" s="200"/>
    </row>
    <row r="7" spans="1:5" ht="10.5" customHeight="1">
      <c r="A7" s="193"/>
      <c r="B7" s="194"/>
      <c r="C7" s="194"/>
      <c r="D7" s="194"/>
      <c r="E7" s="200"/>
    </row>
    <row r="8" spans="1:5" ht="10.5" customHeight="1">
      <c r="A8" s="193"/>
      <c r="B8" s="194"/>
      <c r="C8" s="194"/>
      <c r="D8" s="194"/>
      <c r="E8" s="200"/>
    </row>
    <row r="9" spans="1:5" ht="10.5" customHeight="1">
      <c r="A9" s="193"/>
      <c r="B9" s="194"/>
      <c r="C9" s="194"/>
      <c r="D9" s="194"/>
      <c r="E9" s="200"/>
    </row>
    <row r="10" spans="1:5" ht="9.75" customHeight="1">
      <c r="A10" s="193"/>
      <c r="B10" s="194"/>
      <c r="C10" s="194"/>
      <c r="D10" s="194"/>
      <c r="E10" s="200"/>
    </row>
    <row r="11" spans="1:5" ht="9.75" customHeight="1">
      <c r="A11" s="193"/>
      <c r="B11" s="194"/>
      <c r="C11" s="194"/>
      <c r="D11" s="194"/>
      <c r="E11" s="200"/>
    </row>
    <row r="12" spans="1:5" ht="9.75" customHeight="1">
      <c r="A12" s="193"/>
      <c r="B12" s="194"/>
      <c r="C12" s="194"/>
      <c r="D12" s="194"/>
      <c r="E12" s="200"/>
    </row>
    <row r="13" spans="1:5" ht="9.75" customHeight="1">
      <c r="A13" s="193"/>
      <c r="B13" s="194"/>
      <c r="C13" s="194"/>
      <c r="D13" s="194"/>
      <c r="E13" s="200"/>
    </row>
    <row r="14" spans="1:5" ht="9.75" customHeight="1">
      <c r="A14" s="193"/>
      <c r="B14" s="194"/>
      <c r="C14" s="194"/>
      <c r="D14" s="194"/>
      <c r="E14" s="200"/>
    </row>
    <row r="15" spans="1:5" ht="9.75" customHeight="1">
      <c r="A15" s="193"/>
      <c r="B15" s="194"/>
      <c r="C15" s="194"/>
      <c r="D15" s="194"/>
      <c r="E15" s="200"/>
    </row>
    <row r="16" spans="1:5" ht="9.75" customHeight="1">
      <c r="A16" s="193"/>
      <c r="B16" s="194"/>
      <c r="C16" s="194"/>
      <c r="D16" s="194"/>
      <c r="E16" s="200"/>
    </row>
    <row r="17" spans="1:5" ht="9.75" customHeight="1">
      <c r="A17" s="193"/>
      <c r="B17" s="194"/>
      <c r="C17" s="194"/>
      <c r="D17" s="194"/>
      <c r="E17" s="200"/>
    </row>
    <row r="18" spans="1:5" ht="9.75" customHeight="1">
      <c r="A18" s="193"/>
      <c r="B18" s="194"/>
      <c r="C18" s="194"/>
      <c r="D18" s="194"/>
      <c r="E18" s="200"/>
    </row>
    <row r="19" spans="1:5" ht="9.75" customHeight="1">
      <c r="A19" s="193"/>
      <c r="B19" s="194"/>
      <c r="C19" s="194"/>
      <c r="D19" s="194"/>
      <c r="E19" s="200"/>
    </row>
    <row r="20" spans="1:5" ht="9.75" customHeight="1">
      <c r="A20" s="193"/>
      <c r="B20" s="194"/>
      <c r="C20" s="194"/>
      <c r="D20" s="194"/>
      <c r="E20" s="200"/>
    </row>
    <row r="21" spans="1:5" ht="9.75" customHeight="1">
      <c r="A21" s="193" t="s">
        <v>89</v>
      </c>
      <c r="B21" s="194"/>
      <c r="C21" s="194"/>
      <c r="D21" s="194"/>
      <c r="E21" s="200"/>
    </row>
    <row r="22" spans="1:5" ht="9.75" customHeight="1">
      <c r="A22" s="193"/>
      <c r="B22" s="194"/>
      <c r="C22" s="194"/>
      <c r="D22" s="194"/>
      <c r="E22" s="200"/>
    </row>
    <row r="23" spans="1:5" ht="9.75" customHeight="1">
      <c r="A23" s="193"/>
      <c r="B23" s="194"/>
      <c r="C23" s="194"/>
      <c r="D23" s="194"/>
      <c r="E23" s="200"/>
    </row>
    <row r="24" spans="1:5" ht="9.75" customHeight="1">
      <c r="A24" s="193"/>
      <c r="B24" s="194"/>
      <c r="C24" s="194"/>
      <c r="D24" s="194"/>
      <c r="E24" s="200"/>
    </row>
    <row r="25" spans="1:5" ht="9.75" customHeight="1">
      <c r="A25" s="193"/>
      <c r="B25" s="194"/>
      <c r="C25" s="194"/>
      <c r="D25" s="194"/>
      <c r="E25" s="200"/>
    </row>
    <row r="26" spans="1:5" ht="10.5" customHeight="1">
      <c r="A26" s="193"/>
      <c r="B26" s="194"/>
      <c r="C26" s="194"/>
      <c r="D26" s="194"/>
      <c r="E26" s="200"/>
    </row>
    <row r="27" spans="1:5" ht="9" customHeight="1">
      <c r="A27" s="193"/>
      <c r="B27" s="194"/>
      <c r="C27" s="194"/>
      <c r="D27" s="194"/>
      <c r="E27" s="200"/>
    </row>
    <row r="28" spans="1:5" ht="9" customHeight="1">
      <c r="A28" s="193"/>
      <c r="B28" s="194"/>
      <c r="C28" s="194"/>
      <c r="D28" s="194"/>
      <c r="E28" s="200"/>
    </row>
    <row r="29" spans="1:5" ht="9" customHeight="1">
      <c r="A29" s="193"/>
      <c r="B29" s="194"/>
      <c r="C29" s="194"/>
      <c r="D29" s="194"/>
      <c r="E29" s="200"/>
    </row>
    <row r="30" spans="1:5" ht="10.5" customHeight="1">
      <c r="A30" s="207"/>
      <c r="B30" s="208"/>
      <c r="C30" s="208"/>
      <c r="D30" s="208"/>
      <c r="E30" s="209"/>
    </row>
    <row r="31" spans="1:5" ht="12" customHeight="1">
      <c r="A31" s="201"/>
      <c r="B31" s="202"/>
      <c r="C31" s="202"/>
      <c r="D31" s="202"/>
      <c r="E31" s="202"/>
    </row>
    <row r="32" spans="1:5" ht="17.25" customHeight="1">
      <c r="A32" s="190"/>
      <c r="B32" s="190"/>
      <c r="C32" s="190"/>
      <c r="D32" s="190"/>
      <c r="E32" s="190"/>
    </row>
    <row r="33" spans="1:5" ht="30" customHeight="1">
      <c r="A33" s="203"/>
      <c r="B33" s="203"/>
      <c r="C33" s="203"/>
      <c r="D33" s="203"/>
      <c r="E33" s="203"/>
    </row>
  </sheetData>
  <mergeCells count="8">
    <mergeCell ref="A1:D1"/>
    <mergeCell ref="A31:E31"/>
    <mergeCell ref="A32:E32"/>
    <mergeCell ref="A33:E33"/>
    <mergeCell ref="A21:E21"/>
    <mergeCell ref="A3:E20"/>
    <mergeCell ref="A22:E30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E36"/>
  <sheetViews>
    <sheetView view="pageBreakPreview" topLeftCell="A6" zoomScale="148" zoomScaleNormal="160" zoomScaleSheetLayoutView="148" workbookViewId="0">
      <selection activeCell="A23" sqref="A23:E33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78"/>
      <c r="B1" s="79"/>
      <c r="C1" s="79"/>
      <c r="D1" s="80"/>
      <c r="E1" s="7" t="s">
        <v>179</v>
      </c>
    </row>
    <row r="2" spans="1:5" ht="20.25" customHeight="1">
      <c r="A2" s="210" t="s">
        <v>184</v>
      </c>
      <c r="B2" s="211"/>
      <c r="C2" s="211"/>
      <c r="D2" s="211"/>
      <c r="E2" s="211"/>
    </row>
    <row r="3" spans="1:5" ht="9.75" customHeight="1">
      <c r="A3" s="204" t="s">
        <v>87</v>
      </c>
      <c r="B3" s="205"/>
      <c r="C3" s="205"/>
      <c r="D3" s="205"/>
      <c r="E3" s="206"/>
    </row>
    <row r="4" spans="1:5" ht="9" customHeight="1">
      <c r="A4" s="193"/>
      <c r="B4" s="194"/>
      <c r="C4" s="194"/>
      <c r="D4" s="194"/>
      <c r="E4" s="200"/>
    </row>
    <row r="5" spans="1:5" ht="9.75" customHeight="1">
      <c r="A5" s="193"/>
      <c r="B5" s="194"/>
      <c r="C5" s="194"/>
      <c r="D5" s="194"/>
      <c r="E5" s="200"/>
    </row>
    <row r="6" spans="1:5" ht="10.5" customHeight="1">
      <c r="A6" s="193"/>
      <c r="B6" s="194"/>
      <c r="C6" s="194"/>
      <c r="D6" s="194"/>
      <c r="E6" s="200"/>
    </row>
    <row r="7" spans="1:5" ht="10.5" customHeight="1">
      <c r="A7" s="193"/>
      <c r="B7" s="194"/>
      <c r="C7" s="194"/>
      <c r="D7" s="194"/>
      <c r="E7" s="200"/>
    </row>
    <row r="8" spans="1:5" ht="10.5" customHeight="1">
      <c r="A8" s="193"/>
      <c r="B8" s="194"/>
      <c r="C8" s="194"/>
      <c r="D8" s="194"/>
      <c r="E8" s="200"/>
    </row>
    <row r="9" spans="1:5" ht="10.5" customHeight="1">
      <c r="A9" s="193"/>
      <c r="B9" s="194"/>
      <c r="C9" s="194"/>
      <c r="D9" s="194"/>
      <c r="E9" s="200"/>
    </row>
    <row r="10" spans="1:5" ht="9.75" customHeight="1">
      <c r="A10" s="193"/>
      <c r="B10" s="194"/>
      <c r="C10" s="194"/>
      <c r="D10" s="194"/>
      <c r="E10" s="200"/>
    </row>
    <row r="11" spans="1:5" ht="9.75" customHeight="1">
      <c r="A11" s="193"/>
      <c r="B11" s="194"/>
      <c r="C11" s="194"/>
      <c r="D11" s="194"/>
      <c r="E11" s="200"/>
    </row>
    <row r="12" spans="1:5" ht="9.75" customHeight="1">
      <c r="A12" s="193"/>
      <c r="B12" s="194"/>
      <c r="C12" s="194"/>
      <c r="D12" s="194"/>
      <c r="E12" s="200"/>
    </row>
    <row r="13" spans="1:5" ht="9.75" customHeight="1">
      <c r="A13" s="193"/>
      <c r="B13" s="194"/>
      <c r="C13" s="194"/>
      <c r="D13" s="194"/>
      <c r="E13" s="200"/>
    </row>
    <row r="14" spans="1:5" ht="9.75" customHeight="1">
      <c r="A14" s="193"/>
      <c r="B14" s="194"/>
      <c r="C14" s="194"/>
      <c r="D14" s="194"/>
      <c r="E14" s="200"/>
    </row>
    <row r="15" spans="1:5" ht="9.75" customHeight="1">
      <c r="A15" s="193"/>
      <c r="B15" s="194"/>
      <c r="C15" s="194"/>
      <c r="D15" s="194"/>
      <c r="E15" s="200"/>
    </row>
    <row r="16" spans="1:5" ht="9.75" customHeight="1">
      <c r="A16" s="193"/>
      <c r="B16" s="194"/>
      <c r="C16" s="194"/>
      <c r="D16" s="194"/>
      <c r="E16" s="200"/>
    </row>
    <row r="17" spans="1:5" ht="9.75" customHeight="1">
      <c r="A17" s="193"/>
      <c r="B17" s="194"/>
      <c r="C17" s="194"/>
      <c r="D17" s="194"/>
      <c r="E17" s="200"/>
    </row>
    <row r="18" spans="1:5" ht="9.75" customHeight="1">
      <c r="A18" s="193"/>
      <c r="B18" s="194"/>
      <c r="C18" s="194"/>
      <c r="D18" s="194"/>
      <c r="E18" s="200"/>
    </row>
    <row r="19" spans="1:5" ht="9.75" customHeight="1">
      <c r="A19" s="193"/>
      <c r="B19" s="194"/>
      <c r="C19" s="194"/>
      <c r="D19" s="194"/>
      <c r="E19" s="200"/>
    </row>
    <row r="20" spans="1:5" ht="9.75" customHeight="1">
      <c r="A20" s="193"/>
      <c r="B20" s="194"/>
      <c r="C20" s="194"/>
      <c r="D20" s="194"/>
      <c r="E20" s="200"/>
    </row>
    <row r="21" spans="1:5" ht="9.75" customHeight="1">
      <c r="A21" s="193"/>
      <c r="B21" s="194"/>
      <c r="C21" s="194"/>
      <c r="D21" s="194"/>
      <c r="E21" s="200"/>
    </row>
    <row r="22" spans="1:5" ht="9.75" customHeight="1">
      <c r="A22" s="193" t="s">
        <v>93</v>
      </c>
      <c r="B22" s="194"/>
      <c r="C22" s="194"/>
      <c r="D22" s="194"/>
      <c r="E22" s="200"/>
    </row>
    <row r="23" spans="1:5" ht="9.75" customHeight="1">
      <c r="A23" s="193"/>
      <c r="B23" s="194"/>
      <c r="C23" s="194"/>
      <c r="D23" s="194"/>
      <c r="E23" s="200"/>
    </row>
    <row r="24" spans="1:5" ht="9.75" customHeight="1">
      <c r="A24" s="193"/>
      <c r="B24" s="194"/>
      <c r="C24" s="194"/>
      <c r="D24" s="194"/>
      <c r="E24" s="200"/>
    </row>
    <row r="25" spans="1:5" ht="9.75" customHeight="1">
      <c r="A25" s="193"/>
      <c r="B25" s="194"/>
      <c r="C25" s="194"/>
      <c r="D25" s="194"/>
      <c r="E25" s="200"/>
    </row>
    <row r="26" spans="1:5" ht="9.75" customHeight="1">
      <c r="A26" s="193"/>
      <c r="B26" s="194"/>
      <c r="C26" s="194"/>
      <c r="D26" s="194"/>
      <c r="E26" s="200"/>
    </row>
    <row r="27" spans="1:5" ht="10.5" customHeight="1">
      <c r="A27" s="193"/>
      <c r="B27" s="194"/>
      <c r="C27" s="194"/>
      <c r="D27" s="194"/>
      <c r="E27" s="200"/>
    </row>
    <row r="28" spans="1:5" ht="9" customHeight="1">
      <c r="A28" s="193"/>
      <c r="B28" s="194"/>
      <c r="C28" s="194"/>
      <c r="D28" s="194"/>
      <c r="E28" s="200"/>
    </row>
    <row r="29" spans="1:5" ht="9" customHeight="1">
      <c r="A29" s="193"/>
      <c r="B29" s="194"/>
      <c r="C29" s="194"/>
      <c r="D29" s="194"/>
      <c r="E29" s="200"/>
    </row>
    <row r="30" spans="1:5" ht="9" customHeight="1">
      <c r="A30" s="193"/>
      <c r="B30" s="194"/>
      <c r="C30" s="194"/>
      <c r="D30" s="194"/>
      <c r="E30" s="200"/>
    </row>
    <row r="31" spans="1:5" ht="9" customHeight="1">
      <c r="A31" s="193"/>
      <c r="B31" s="194"/>
      <c r="C31" s="194"/>
      <c r="D31" s="194"/>
      <c r="E31" s="200"/>
    </row>
    <row r="32" spans="1:5" ht="9" customHeight="1">
      <c r="A32" s="193"/>
      <c r="B32" s="194"/>
      <c r="C32" s="194"/>
      <c r="D32" s="194"/>
      <c r="E32" s="200"/>
    </row>
    <row r="33" spans="1:5" ht="10.5" customHeight="1">
      <c r="A33" s="207"/>
      <c r="B33" s="208"/>
      <c r="C33" s="208"/>
      <c r="D33" s="208"/>
      <c r="E33" s="209"/>
    </row>
    <row r="34" spans="1:5" ht="12" customHeight="1">
      <c r="A34" s="201"/>
      <c r="B34" s="202"/>
      <c r="C34" s="202"/>
      <c r="D34" s="202"/>
      <c r="E34" s="202"/>
    </row>
    <row r="35" spans="1:5" ht="17.25" customHeight="1">
      <c r="A35" s="190"/>
      <c r="B35" s="190"/>
      <c r="C35" s="190"/>
      <c r="D35" s="190"/>
      <c r="E35" s="190"/>
    </row>
    <row r="36" spans="1:5" ht="30" customHeight="1">
      <c r="A36" s="203"/>
      <c r="B36" s="203"/>
      <c r="C36" s="203"/>
      <c r="D36" s="203"/>
      <c r="E36" s="203"/>
    </row>
  </sheetData>
  <mergeCells count="8">
    <mergeCell ref="A36:E36"/>
    <mergeCell ref="A23:E33"/>
    <mergeCell ref="A1:D1"/>
    <mergeCell ref="A3:E21"/>
    <mergeCell ref="A22:E22"/>
    <mergeCell ref="A34:E34"/>
    <mergeCell ref="A35:E35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7"/>
  <sheetViews>
    <sheetView view="pageBreakPreview" zoomScale="148" zoomScaleNormal="160" zoomScaleSheetLayoutView="148" workbookViewId="0">
      <selection activeCell="A2" sqref="A2:E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13"/>
      <c r="B1" s="213"/>
      <c r="C1" s="213"/>
      <c r="D1" s="213"/>
      <c r="E1" s="18" t="s">
        <v>178</v>
      </c>
    </row>
    <row r="2" spans="1:5" ht="20.25" customHeight="1">
      <c r="A2" s="214" t="s">
        <v>185</v>
      </c>
      <c r="B2" s="215"/>
      <c r="C2" s="215"/>
      <c r="D2" s="215"/>
      <c r="E2" s="216"/>
    </row>
    <row r="3" spans="1:5" ht="9.75" customHeight="1">
      <c r="A3" s="61"/>
      <c r="B3" s="62"/>
      <c r="C3" s="62"/>
      <c r="D3" s="62"/>
      <c r="E3" s="19"/>
    </row>
    <row r="4" spans="1:5" ht="9.75" customHeight="1">
      <c r="A4" s="63"/>
      <c r="B4" s="64"/>
      <c r="C4" s="64"/>
      <c r="D4" s="64"/>
      <c r="E4" s="20"/>
    </row>
    <row r="5" spans="1:5" ht="9.75" customHeight="1">
      <c r="A5" s="10" t="s">
        <v>87</v>
      </c>
      <c r="B5" s="5"/>
      <c r="C5" s="5"/>
      <c r="D5" s="5"/>
      <c r="E5" s="13" t="s">
        <v>92</v>
      </c>
    </row>
    <row r="6" spans="1:5" ht="9" customHeight="1">
      <c r="A6" s="10"/>
      <c r="B6" s="5"/>
      <c r="C6" s="5"/>
      <c r="D6" s="5" t="s">
        <v>130</v>
      </c>
      <c r="E6" s="13"/>
    </row>
    <row r="7" spans="1:5" ht="9.75" customHeight="1">
      <c r="A7" s="10"/>
      <c r="B7" s="5"/>
      <c r="C7" s="5"/>
      <c r="D7" s="5"/>
      <c r="E7" s="13"/>
    </row>
    <row r="8" spans="1:5" ht="10.5" customHeight="1">
      <c r="A8" s="10"/>
      <c r="B8" s="5"/>
      <c r="C8" s="5"/>
      <c r="D8" s="5"/>
      <c r="E8" s="13"/>
    </row>
    <row r="9" spans="1:5" ht="10.5" customHeight="1">
      <c r="A9" s="10"/>
      <c r="B9" s="5"/>
      <c r="C9" s="5"/>
      <c r="D9" s="5"/>
      <c r="E9" s="13"/>
    </row>
    <row r="10" spans="1:5" ht="10.5" customHeight="1">
      <c r="A10" s="10"/>
      <c r="B10" s="5"/>
      <c r="C10" s="5"/>
      <c r="D10" s="5"/>
      <c r="E10" s="13"/>
    </row>
    <row r="11" spans="1:5" ht="10.5" customHeight="1">
      <c r="A11" s="10"/>
      <c r="B11" s="5"/>
      <c r="C11" s="5"/>
      <c r="D11" s="5"/>
      <c r="E11" s="13"/>
    </row>
    <row r="12" spans="1:5" ht="9.75" customHeight="1">
      <c r="A12" s="10"/>
      <c r="B12" s="5"/>
      <c r="C12" s="5"/>
      <c r="D12" s="5" t="s">
        <v>91</v>
      </c>
      <c r="E12" s="11"/>
    </row>
    <row r="13" spans="1:5" ht="9.75" customHeight="1">
      <c r="A13" s="10"/>
      <c r="B13" s="5"/>
      <c r="C13" s="5"/>
      <c r="D13" s="5"/>
      <c r="E13" s="13"/>
    </row>
    <row r="14" spans="1:5" ht="9.75" customHeight="1">
      <c r="A14" s="10"/>
      <c r="B14" s="5"/>
      <c r="C14" s="5"/>
      <c r="D14" s="5"/>
      <c r="E14" s="13"/>
    </row>
    <row r="15" spans="1:5" ht="9.75" customHeight="1">
      <c r="A15" s="10"/>
      <c r="B15" s="5"/>
      <c r="C15" s="5"/>
      <c r="D15" s="5"/>
      <c r="E15" s="13"/>
    </row>
    <row r="16" spans="1:5" ht="9.75" customHeight="1">
      <c r="A16" s="10"/>
      <c r="B16" s="5"/>
      <c r="C16" s="5"/>
      <c r="D16" s="5"/>
      <c r="E16" s="13"/>
    </row>
    <row r="17" spans="1:5" ht="9.75" customHeight="1">
      <c r="A17" s="10"/>
      <c r="B17" s="5"/>
      <c r="C17" s="5"/>
      <c r="D17" s="5"/>
      <c r="E17" s="13"/>
    </row>
    <row r="18" spans="1:5" ht="9.75" customHeight="1">
      <c r="A18" s="10"/>
      <c r="B18" s="5"/>
      <c r="C18" s="5"/>
      <c r="D18" s="5"/>
      <c r="E18" s="13"/>
    </row>
    <row r="19" spans="1:5" ht="9.75" customHeight="1">
      <c r="A19" s="10"/>
      <c r="B19" s="5"/>
      <c r="C19" s="5"/>
      <c r="D19" s="5"/>
      <c r="E19" s="13"/>
    </row>
    <row r="20" spans="1:5" ht="9.75" customHeight="1">
      <c r="A20" s="10"/>
      <c r="B20" s="5"/>
      <c r="C20" s="5"/>
      <c r="D20" s="5"/>
      <c r="E20" s="13"/>
    </row>
    <row r="21" spans="1:5" ht="9.75" customHeight="1">
      <c r="A21" s="10"/>
      <c r="B21" s="5"/>
      <c r="C21" s="5"/>
      <c r="D21" s="5"/>
      <c r="E21" s="13"/>
    </row>
    <row r="22" spans="1:5" ht="9.75" customHeight="1">
      <c r="A22" s="10"/>
      <c r="B22" s="5"/>
      <c r="C22" s="5"/>
      <c r="D22" s="5" t="s">
        <v>90</v>
      </c>
      <c r="E22" s="13"/>
    </row>
    <row r="23" spans="1:5" ht="9.75" customHeight="1">
      <c r="A23" s="10"/>
      <c r="B23" s="5"/>
      <c r="C23" s="5"/>
      <c r="D23" s="5"/>
      <c r="E23" s="13"/>
    </row>
    <row r="24" spans="1:5" ht="9.75" customHeight="1">
      <c r="A24" s="15"/>
      <c r="B24" s="16"/>
      <c r="C24" s="16"/>
      <c r="D24" s="16"/>
      <c r="E24" s="17"/>
    </row>
    <row r="25" spans="1:5" ht="9.75" customHeight="1">
      <c r="A25" s="204" t="s">
        <v>87</v>
      </c>
      <c r="B25" s="205"/>
      <c r="C25" s="205"/>
      <c r="D25" s="205"/>
      <c r="E25" s="206"/>
    </row>
    <row r="26" spans="1:5" ht="9.75" customHeight="1">
      <c r="A26" s="10"/>
      <c r="B26" s="5"/>
      <c r="C26" s="5"/>
      <c r="D26" s="5"/>
      <c r="E26" s="13"/>
    </row>
    <row r="27" spans="1:5" ht="9.75" customHeight="1">
      <c r="A27" s="10"/>
      <c r="B27" s="5"/>
      <c r="C27" s="5"/>
      <c r="D27" s="5"/>
      <c r="E27" s="13"/>
    </row>
    <row r="28" spans="1:5" ht="9.75" customHeight="1">
      <c r="A28" s="10"/>
      <c r="B28" s="5"/>
      <c r="C28" s="5"/>
      <c r="D28" s="5"/>
      <c r="E28" s="13"/>
    </row>
    <row r="29" spans="1:5" ht="9.75" customHeight="1">
      <c r="A29" s="10"/>
      <c r="B29" s="5"/>
      <c r="C29" s="5"/>
      <c r="D29" s="5"/>
      <c r="E29" s="13"/>
    </row>
    <row r="30" spans="1:5" ht="10.5" customHeight="1">
      <c r="A30" s="10"/>
      <c r="B30" s="5"/>
      <c r="C30" s="5"/>
      <c r="D30" s="5"/>
      <c r="E30" s="13"/>
    </row>
    <row r="31" spans="1:5" ht="9" customHeight="1">
      <c r="A31" s="10"/>
      <c r="B31" s="5"/>
      <c r="C31" s="5"/>
      <c r="D31" s="5"/>
      <c r="E31" s="13"/>
    </row>
    <row r="32" spans="1:5" ht="9" customHeight="1">
      <c r="A32" s="10"/>
      <c r="B32" s="5"/>
      <c r="C32" s="5"/>
      <c r="D32" s="5"/>
      <c r="E32" s="13"/>
    </row>
    <row r="33" spans="1:5" ht="9" customHeight="1">
      <c r="A33" s="10"/>
      <c r="B33" s="5"/>
      <c r="C33" s="5"/>
      <c r="D33" s="5"/>
      <c r="E33" s="13"/>
    </row>
    <row r="34" spans="1:5" ht="10.5" customHeight="1">
      <c r="A34" s="15"/>
      <c r="B34" s="16"/>
      <c r="C34" s="16"/>
      <c r="D34" s="16"/>
      <c r="E34" s="17"/>
    </row>
    <row r="35" spans="1:5" ht="12" customHeight="1">
      <c r="A35" s="201"/>
      <c r="B35" s="202"/>
      <c r="C35" s="202"/>
      <c r="D35" s="202"/>
      <c r="E35" s="202"/>
    </row>
    <row r="36" spans="1:5" ht="17.25" customHeight="1">
      <c r="A36" s="190"/>
      <c r="B36" s="190"/>
      <c r="C36" s="190"/>
      <c r="D36" s="190"/>
      <c r="E36" s="190"/>
    </row>
    <row r="37" spans="1:5" ht="30" customHeight="1">
      <c r="A37" s="203"/>
      <c r="B37" s="203"/>
      <c r="C37" s="203"/>
      <c r="D37" s="203"/>
      <c r="E37" s="203"/>
    </row>
  </sheetData>
  <mergeCells count="6">
    <mergeCell ref="A1:D1"/>
    <mergeCell ref="A25:E25"/>
    <mergeCell ref="A35:E35"/>
    <mergeCell ref="A36:E36"/>
    <mergeCell ref="A37:E37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H32"/>
  <sheetViews>
    <sheetView view="pageBreakPreview" topLeftCell="D11" zoomScale="148" zoomScaleNormal="100" zoomScaleSheetLayoutView="148" workbookViewId="0">
      <selection activeCell="F5" sqref="F5:H15"/>
    </sheetView>
  </sheetViews>
  <sheetFormatPr baseColWidth="10" defaultColWidth="8.83203125" defaultRowHeight="12.75"/>
  <cols>
    <col min="1" max="1" width="2.5" hidden="1" customWidth="1"/>
    <col min="2" max="2" width="1.5" hidden="1" customWidth="1"/>
    <col min="3" max="3" width="1.1640625" hidden="1" customWidth="1"/>
    <col min="4" max="4" width="11.5" customWidth="1"/>
    <col min="5" max="5" width="85.5" customWidth="1"/>
    <col min="6" max="6" width="13.1640625" customWidth="1"/>
  </cols>
  <sheetData>
    <row r="1" spans="1:8" ht="56.65" customHeight="1">
      <c r="A1" s="213"/>
      <c r="B1" s="213"/>
      <c r="C1" s="213"/>
      <c r="D1" s="217"/>
      <c r="E1" s="59" t="s">
        <v>177</v>
      </c>
    </row>
    <row r="2" spans="1:8" ht="27" customHeight="1">
      <c r="A2" s="65"/>
      <c r="B2" s="65"/>
      <c r="C2" s="65"/>
      <c r="D2" s="224" t="s">
        <v>186</v>
      </c>
      <c r="E2" s="225"/>
    </row>
    <row r="3" spans="1:8" ht="93" customHeight="1">
      <c r="A3" s="218" t="s">
        <v>145</v>
      </c>
      <c r="B3" s="218"/>
      <c r="C3" s="218"/>
      <c r="D3" s="218"/>
      <c r="E3" s="218"/>
    </row>
    <row r="4" spans="1:8" ht="108" customHeight="1">
      <c r="A4" s="218"/>
      <c r="B4" s="218"/>
      <c r="C4" s="218"/>
      <c r="D4" s="218"/>
      <c r="E4" s="218"/>
    </row>
    <row r="5" spans="1:8" ht="210" customHeight="1">
      <c r="A5" s="58"/>
      <c r="B5" s="58"/>
      <c r="C5" s="58"/>
      <c r="D5" s="220" t="s">
        <v>146</v>
      </c>
      <c r="E5" s="222"/>
      <c r="F5" s="221"/>
      <c r="G5" s="221"/>
      <c r="H5" s="221"/>
    </row>
    <row r="6" spans="1:8" ht="28.5" customHeight="1">
      <c r="A6" s="58"/>
      <c r="B6" s="58"/>
      <c r="C6" s="58"/>
      <c r="D6" s="220" t="s">
        <v>147</v>
      </c>
      <c r="E6" s="223"/>
      <c r="F6" s="221"/>
      <c r="G6" s="221"/>
      <c r="H6" s="221"/>
    </row>
    <row r="7" spans="1:8" ht="185.25" customHeight="1">
      <c r="A7" s="219"/>
      <c r="B7" s="219"/>
      <c r="C7" s="219"/>
      <c r="D7" s="219"/>
      <c r="E7" s="220"/>
      <c r="F7" s="221"/>
      <c r="G7" s="221"/>
      <c r="H7" s="221"/>
    </row>
    <row r="8" spans="1:8" ht="21" customHeight="1">
      <c r="A8" s="60"/>
      <c r="B8" s="60"/>
      <c r="C8" s="60"/>
      <c r="D8" s="220" t="s">
        <v>148</v>
      </c>
      <c r="E8" s="223"/>
      <c r="F8" s="221"/>
      <c r="G8" s="221"/>
      <c r="H8" s="221"/>
    </row>
    <row r="9" spans="1:8" ht="185.25" customHeight="1">
      <c r="A9" s="60"/>
      <c r="B9" s="60"/>
      <c r="C9" s="60"/>
      <c r="D9" s="220"/>
      <c r="E9" s="223"/>
      <c r="F9" s="221"/>
      <c r="G9" s="221"/>
      <c r="H9" s="221"/>
    </row>
    <row r="10" spans="1:8" ht="30" customHeight="1">
      <c r="A10" s="60"/>
      <c r="B10" s="60"/>
      <c r="C10" s="60"/>
      <c r="D10" s="220" t="s">
        <v>149</v>
      </c>
      <c r="E10" s="223"/>
      <c r="F10" s="221"/>
      <c r="G10" s="221"/>
      <c r="H10" s="221"/>
    </row>
    <row r="11" spans="1:8" ht="185.25" customHeight="1">
      <c r="A11" s="60"/>
      <c r="B11" s="60"/>
      <c r="C11" s="60"/>
      <c r="D11" s="220"/>
      <c r="E11" s="223"/>
      <c r="F11" s="221"/>
      <c r="G11" s="221"/>
      <c r="H11" s="221"/>
    </row>
    <row r="12" spans="1:8" ht="166.9" customHeight="1">
      <c r="A12" s="197"/>
      <c r="B12" s="197"/>
      <c r="C12" s="197"/>
      <c r="D12" s="197"/>
      <c r="E12" s="197"/>
      <c r="F12" s="221"/>
      <c r="G12" s="221"/>
      <c r="H12" s="221"/>
    </row>
    <row r="13" spans="1:8" ht="166.9" customHeight="1">
      <c r="A13" s="197"/>
      <c r="B13" s="197"/>
      <c r="C13" s="197"/>
      <c r="D13" s="197"/>
      <c r="E13" s="197"/>
      <c r="F13" s="221"/>
      <c r="G13" s="221"/>
      <c r="H13" s="221"/>
    </row>
    <row r="14" spans="1:8" ht="166.9" customHeight="1">
      <c r="A14" s="197"/>
      <c r="B14" s="197"/>
      <c r="C14" s="197"/>
      <c r="D14" s="197"/>
      <c r="E14" s="197"/>
      <c r="F14" s="221"/>
      <c r="G14" s="221"/>
      <c r="H14" s="221"/>
    </row>
    <row r="15" spans="1:8" ht="166.9" customHeight="1">
      <c r="A15" s="197"/>
      <c r="B15" s="197"/>
      <c r="C15" s="197"/>
      <c r="D15" s="197"/>
      <c r="E15" s="197"/>
      <c r="F15" s="221"/>
      <c r="G15" s="221"/>
      <c r="H15" s="221"/>
    </row>
    <row r="16" spans="1:8" ht="166.9" customHeight="1"/>
    <row r="17" ht="166.9" customHeight="1"/>
    <row r="18" ht="166.9" customHeight="1"/>
    <row r="19" ht="94.15" customHeight="1"/>
    <row r="20" ht="94.15" customHeight="1"/>
    <row r="21" ht="94.15" customHeight="1"/>
    <row r="22" ht="94.15" customHeight="1"/>
    <row r="23" ht="94.15" customHeight="1"/>
    <row r="24" ht="94.15" customHeight="1"/>
    <row r="25" ht="94.15" customHeight="1"/>
    <row r="26" ht="94.15" customHeight="1"/>
    <row r="27" ht="94.15" customHeight="1"/>
    <row r="28" ht="94.15" customHeight="1"/>
    <row r="29" ht="94.15" customHeight="1"/>
    <row r="30" ht="94.15" customHeight="1"/>
    <row r="31" ht="94.15" customHeight="1"/>
    <row r="32" ht="94.15" customHeight="1"/>
  </sheetData>
  <mergeCells count="15">
    <mergeCell ref="A1:D1"/>
    <mergeCell ref="A3:E4"/>
    <mergeCell ref="A7:E7"/>
    <mergeCell ref="F5:H15"/>
    <mergeCell ref="D5:E5"/>
    <mergeCell ref="D6:E6"/>
    <mergeCell ref="D9:E9"/>
    <mergeCell ref="D11:E11"/>
    <mergeCell ref="D8:E8"/>
    <mergeCell ref="A13:E13"/>
    <mergeCell ref="A14:E14"/>
    <mergeCell ref="A15:E15"/>
    <mergeCell ref="A12:E12"/>
    <mergeCell ref="D10:E10"/>
    <mergeCell ref="D2:E2"/>
  </mergeCells>
  <pageMargins left="0.70866141732283472" right="0.70866141732283472" top="0.74803149606299213" bottom="0.74803149606299213" header="0.31496062992125984" footer="0.31496062992125984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X35"/>
  <sheetViews>
    <sheetView view="pageBreakPreview" topLeftCell="F1" zoomScale="148" zoomScaleNormal="160" zoomScaleSheetLayoutView="148" workbookViewId="0">
      <selection activeCell="F2" sqref="F2:N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0.1640625" hidden="1" customWidth="1"/>
    <col min="6" max="6" width="13.1640625" customWidth="1"/>
    <col min="7" max="7" width="17.5" customWidth="1"/>
    <col min="9" max="10" width="10" customWidth="1"/>
    <col min="11" max="11" width="9.6640625" customWidth="1"/>
    <col min="14" max="14" width="17.83203125" customWidth="1"/>
  </cols>
  <sheetData>
    <row r="1" spans="1:24" ht="66.75" customHeight="1" thickBot="1">
      <c r="A1" s="78"/>
      <c r="B1" s="79"/>
      <c r="C1" s="79"/>
      <c r="D1" s="80"/>
      <c r="G1" s="227" t="s">
        <v>176</v>
      </c>
      <c r="H1" s="228"/>
      <c r="I1" s="228"/>
      <c r="J1" s="228"/>
      <c r="K1" s="228"/>
      <c r="L1" s="228"/>
      <c r="M1" s="228"/>
      <c r="N1" s="228"/>
    </row>
    <row r="2" spans="1:24" ht="18" customHeight="1">
      <c r="A2" s="66"/>
      <c r="B2" s="66"/>
      <c r="C2" s="66"/>
      <c r="D2" s="66"/>
      <c r="F2" s="238" t="s">
        <v>187</v>
      </c>
      <c r="G2" s="238"/>
      <c r="H2" s="238"/>
      <c r="I2" s="238"/>
      <c r="J2" s="238"/>
      <c r="K2" s="238"/>
      <c r="L2" s="238"/>
      <c r="M2" s="238"/>
      <c r="N2" s="238"/>
      <c r="Q2" s="240"/>
      <c r="R2" s="240"/>
      <c r="S2" s="240"/>
      <c r="T2" s="240"/>
      <c r="U2" s="240"/>
      <c r="V2" s="240"/>
      <c r="W2" s="240"/>
      <c r="X2" s="240"/>
    </row>
    <row r="3" spans="1:24" ht="20.25" customHeight="1" thickBot="1">
      <c r="A3" s="66"/>
      <c r="B3" s="66"/>
      <c r="C3" s="66"/>
      <c r="D3" s="66"/>
      <c r="F3" s="197"/>
      <c r="G3" s="197"/>
      <c r="H3" s="197"/>
      <c r="I3" s="197"/>
      <c r="J3" s="197"/>
      <c r="K3" s="197"/>
      <c r="L3" s="197"/>
      <c r="M3" s="197"/>
      <c r="N3" s="197"/>
    </row>
    <row r="4" spans="1:24" ht="15" customHeight="1" thickBot="1">
      <c r="A4" s="204" t="s">
        <v>87</v>
      </c>
      <c r="B4" s="205"/>
      <c r="C4" s="205"/>
      <c r="D4" s="205"/>
      <c r="F4" s="197"/>
      <c r="G4" s="229" t="s">
        <v>160</v>
      </c>
      <c r="H4" s="230"/>
      <c r="I4" s="230"/>
      <c r="J4" s="230"/>
      <c r="K4" s="230"/>
      <c r="L4" s="230"/>
      <c r="M4" s="230"/>
      <c r="N4" s="231"/>
      <c r="O4" s="28"/>
      <c r="P4" s="28"/>
    </row>
    <row r="5" spans="1:24" ht="9" customHeight="1" thickBot="1">
      <c r="A5" s="193"/>
      <c r="B5" s="194"/>
      <c r="C5" s="194"/>
      <c r="D5" s="194"/>
      <c r="F5" s="197"/>
      <c r="G5" s="241"/>
      <c r="H5" s="241"/>
      <c r="I5" s="241"/>
      <c r="J5" s="241"/>
      <c r="K5" s="241"/>
      <c r="L5" s="241"/>
      <c r="M5" s="241"/>
      <c r="N5" s="241"/>
      <c r="O5" s="21"/>
      <c r="P5" s="21"/>
    </row>
    <row r="6" spans="1:24" ht="9.75" customHeight="1">
      <c r="A6" s="193"/>
      <c r="B6" s="194"/>
      <c r="C6" s="194"/>
      <c r="D6" s="194"/>
      <c r="F6" s="197"/>
      <c r="G6" s="242" t="s">
        <v>106</v>
      </c>
      <c r="H6" s="243"/>
      <c r="I6" s="243"/>
      <c r="J6" s="243"/>
      <c r="K6" s="243"/>
      <c r="L6" s="243"/>
      <c r="M6" s="243"/>
      <c r="N6" s="244"/>
      <c r="O6" s="21"/>
      <c r="P6" s="21"/>
    </row>
    <row r="7" spans="1:24" ht="10.5" customHeight="1">
      <c r="A7" s="193"/>
      <c r="B7" s="194"/>
      <c r="C7" s="194"/>
      <c r="D7" s="194"/>
      <c r="F7" s="197"/>
      <c r="G7" s="36"/>
      <c r="H7" s="30" t="s">
        <v>97</v>
      </c>
      <c r="I7" s="30" t="s">
        <v>99</v>
      </c>
      <c r="J7" s="30" t="s">
        <v>111</v>
      </c>
      <c r="K7" s="232" t="s">
        <v>112</v>
      </c>
      <c r="L7" s="232"/>
      <c r="M7" s="232"/>
      <c r="N7" s="234"/>
      <c r="O7" s="21"/>
      <c r="P7" s="21"/>
    </row>
    <row r="8" spans="1:24" ht="10.5" customHeight="1">
      <c r="A8" s="193"/>
      <c r="B8" s="194"/>
      <c r="C8" s="194"/>
      <c r="D8" s="194"/>
      <c r="F8" s="197"/>
      <c r="G8" s="36" t="s">
        <v>107</v>
      </c>
      <c r="H8" s="30">
        <v>0.63</v>
      </c>
      <c r="I8" s="30">
        <v>0.1</v>
      </c>
      <c r="J8" s="30">
        <v>20</v>
      </c>
      <c r="K8" s="232" t="s">
        <v>113</v>
      </c>
      <c r="L8" s="232"/>
      <c r="M8" s="232"/>
      <c r="N8" s="234"/>
      <c r="O8" s="21"/>
      <c r="P8" s="21"/>
    </row>
    <row r="9" spans="1:24" ht="9.75" customHeight="1">
      <c r="A9" s="193"/>
      <c r="B9" s="194"/>
      <c r="C9" s="194"/>
      <c r="D9" s="194"/>
      <c r="F9" s="197"/>
      <c r="G9" s="36" t="s">
        <v>108</v>
      </c>
      <c r="H9" s="30">
        <v>0.2</v>
      </c>
      <c r="I9" s="30">
        <v>0.3</v>
      </c>
      <c r="J9" s="30">
        <f>4*3.1</f>
        <v>12.4</v>
      </c>
      <c r="K9" s="232" t="s">
        <v>113</v>
      </c>
      <c r="L9" s="232"/>
      <c r="M9" s="232"/>
      <c r="N9" s="234"/>
      <c r="O9" s="21"/>
      <c r="P9" s="21"/>
    </row>
    <row r="10" spans="1:24" ht="9.75" customHeight="1">
      <c r="A10" s="193"/>
      <c r="B10" s="194"/>
      <c r="C10" s="194"/>
      <c r="D10" s="194"/>
      <c r="F10" s="197"/>
      <c r="G10" s="245"/>
      <c r="H10" s="236"/>
      <c r="I10" s="236"/>
      <c r="J10" s="236"/>
      <c r="K10" s="236"/>
      <c r="L10" s="236"/>
      <c r="M10" s="236"/>
      <c r="N10" s="237"/>
      <c r="O10" s="21"/>
      <c r="P10" s="21"/>
    </row>
    <row r="11" spans="1:24" ht="9.75" customHeight="1">
      <c r="A11" s="193"/>
      <c r="B11" s="194"/>
      <c r="C11" s="194"/>
      <c r="D11" s="194"/>
      <c r="F11" s="197"/>
      <c r="G11" s="36"/>
      <c r="H11" s="30" t="s">
        <v>114</v>
      </c>
      <c r="I11" s="30" t="s">
        <v>111</v>
      </c>
      <c r="J11" s="30" t="s">
        <v>115</v>
      </c>
      <c r="K11" s="30" t="s">
        <v>116</v>
      </c>
      <c r="L11" s="235" t="s">
        <v>112</v>
      </c>
      <c r="M11" s="236"/>
      <c r="N11" s="237"/>
      <c r="O11" s="21"/>
      <c r="P11" s="21"/>
    </row>
    <row r="12" spans="1:24" ht="11.25" customHeight="1">
      <c r="A12" s="193"/>
      <c r="B12" s="194"/>
      <c r="C12" s="194"/>
      <c r="D12" s="194"/>
      <c r="F12" s="197"/>
      <c r="G12" s="37" t="s">
        <v>109</v>
      </c>
      <c r="H12" s="33">
        <v>1.07</v>
      </c>
      <c r="I12" s="33">
        <v>20</v>
      </c>
      <c r="J12" s="30" t="s">
        <v>117</v>
      </c>
      <c r="K12" s="41"/>
      <c r="L12" s="235" t="s">
        <v>150</v>
      </c>
      <c r="M12" s="236"/>
      <c r="N12" s="237"/>
      <c r="O12" s="21"/>
      <c r="P12" s="21"/>
    </row>
    <row r="13" spans="1:24" ht="9.75" customHeight="1">
      <c r="A13" s="193"/>
      <c r="B13" s="194"/>
      <c r="C13" s="194"/>
      <c r="D13" s="194"/>
      <c r="F13" s="197"/>
      <c r="G13" s="36" t="s">
        <v>110</v>
      </c>
      <c r="H13" s="30"/>
      <c r="I13" s="30"/>
      <c r="J13" s="30"/>
      <c r="K13" s="35"/>
      <c r="L13" s="235" t="s">
        <v>151</v>
      </c>
      <c r="M13" s="236"/>
      <c r="N13" s="237"/>
      <c r="O13" s="21"/>
      <c r="P13" s="21"/>
    </row>
    <row r="14" spans="1:24" ht="9.75" customHeight="1" thickBot="1">
      <c r="A14" s="193"/>
      <c r="B14" s="194"/>
      <c r="C14" s="194"/>
      <c r="D14" s="194"/>
      <c r="F14" s="197"/>
      <c r="G14" s="38"/>
      <c r="H14" s="39"/>
      <c r="I14" s="39"/>
      <c r="J14" s="39"/>
      <c r="K14" s="40"/>
      <c r="L14" s="246"/>
      <c r="M14" s="247"/>
      <c r="N14" s="248"/>
      <c r="O14" s="21"/>
      <c r="P14" s="21"/>
    </row>
    <row r="15" spans="1:24" ht="9.75" customHeight="1" thickBot="1">
      <c r="A15" s="193"/>
      <c r="B15" s="194"/>
      <c r="C15" s="194"/>
      <c r="D15" s="194"/>
      <c r="F15" s="197"/>
      <c r="G15" s="21"/>
      <c r="H15" s="26"/>
      <c r="I15" s="26"/>
      <c r="J15" s="26"/>
      <c r="K15" s="249"/>
      <c r="L15" s="249"/>
      <c r="M15" s="249"/>
      <c r="N15" s="249"/>
      <c r="O15" s="21"/>
      <c r="P15" s="21"/>
    </row>
    <row r="16" spans="1:24" ht="9.75" customHeight="1" thickBot="1">
      <c r="A16" s="193"/>
      <c r="B16" s="194"/>
      <c r="C16" s="194"/>
      <c r="D16" s="194"/>
      <c r="F16" s="197"/>
      <c r="G16" s="229" t="s">
        <v>161</v>
      </c>
      <c r="H16" s="230"/>
      <c r="I16" s="230"/>
      <c r="J16" s="230"/>
      <c r="K16" s="230"/>
      <c r="L16" s="230"/>
      <c r="M16" s="230"/>
      <c r="N16" s="231"/>
      <c r="O16" s="21"/>
      <c r="P16" s="21"/>
    </row>
    <row r="17" spans="1:16" ht="9.75" customHeight="1">
      <c r="A17" s="193"/>
      <c r="B17" s="194"/>
      <c r="C17" s="194"/>
      <c r="D17" s="194"/>
      <c r="F17" s="197"/>
      <c r="G17" s="29"/>
      <c r="H17" s="26" t="s">
        <v>98</v>
      </c>
      <c r="I17" s="26" t="s">
        <v>122</v>
      </c>
      <c r="J17" s="26" t="s">
        <v>99</v>
      </c>
      <c r="K17" s="239" t="s">
        <v>100</v>
      </c>
      <c r="L17" s="239"/>
      <c r="M17" s="239"/>
      <c r="N17" s="239"/>
      <c r="O17" s="21"/>
      <c r="P17" s="21"/>
    </row>
    <row r="18" spans="1:16" ht="20.25" customHeight="1">
      <c r="A18" s="193"/>
      <c r="B18" s="194"/>
      <c r="C18" s="194"/>
      <c r="D18" s="194"/>
      <c r="F18" s="197"/>
      <c r="G18" s="32" t="s">
        <v>152</v>
      </c>
      <c r="H18" s="33"/>
      <c r="I18" s="32">
        <v>4.7</v>
      </c>
      <c r="J18" s="30">
        <v>0.38</v>
      </c>
      <c r="K18" s="226">
        <v>4</v>
      </c>
      <c r="L18" s="226"/>
      <c r="M18" s="226"/>
      <c r="N18" s="226"/>
      <c r="O18" s="21"/>
      <c r="P18" s="21"/>
    </row>
    <row r="19" spans="1:16" ht="9.75" customHeight="1">
      <c r="A19" s="193"/>
      <c r="B19" s="194"/>
      <c r="C19" s="194"/>
      <c r="D19" s="194"/>
      <c r="F19" s="197"/>
      <c r="G19" s="30" t="s">
        <v>102</v>
      </c>
      <c r="H19" s="30">
        <v>12.8</v>
      </c>
      <c r="I19" s="30">
        <v>4.09</v>
      </c>
      <c r="J19" s="30"/>
      <c r="K19" s="232">
        <v>2</v>
      </c>
      <c r="L19" s="232"/>
      <c r="M19" s="232"/>
      <c r="N19" s="232"/>
      <c r="O19" s="21"/>
      <c r="P19" s="21"/>
    </row>
    <row r="20" spans="1:16" ht="25.5" customHeight="1">
      <c r="A20" s="193"/>
      <c r="B20" s="194"/>
      <c r="C20" s="194"/>
      <c r="D20" s="194"/>
      <c r="F20" s="197"/>
      <c r="G20" s="32" t="s">
        <v>104</v>
      </c>
      <c r="H20" s="33"/>
      <c r="I20" s="33"/>
      <c r="J20" s="30"/>
      <c r="K20" s="226"/>
      <c r="L20" s="226"/>
      <c r="M20" s="226"/>
      <c r="N20" s="226"/>
      <c r="O20" s="21"/>
      <c r="P20" s="21"/>
    </row>
    <row r="21" spans="1:16" ht="15" customHeight="1">
      <c r="A21" s="193"/>
      <c r="B21" s="194"/>
      <c r="C21" s="194"/>
      <c r="D21" s="194"/>
      <c r="F21" s="197"/>
      <c r="G21" s="30" t="s">
        <v>105</v>
      </c>
      <c r="H21" s="30"/>
      <c r="I21" s="30"/>
      <c r="J21" s="30"/>
      <c r="K21" s="232"/>
      <c r="L21" s="232"/>
      <c r="M21" s="232"/>
      <c r="N21" s="232"/>
      <c r="O21" s="21"/>
      <c r="P21" s="21"/>
    </row>
    <row r="22" spans="1:16" ht="9.75" customHeight="1">
      <c r="A22" s="193"/>
      <c r="B22" s="194"/>
      <c r="C22" s="194"/>
      <c r="D22" s="194"/>
      <c r="F22" s="197"/>
      <c r="G22" s="233"/>
      <c r="H22" s="233"/>
      <c r="I22" s="233"/>
      <c r="J22" s="233"/>
      <c r="K22" s="233"/>
      <c r="L22" s="233"/>
      <c r="M22" s="233"/>
      <c r="N22" s="233"/>
      <c r="O22" s="21"/>
      <c r="P22" s="21"/>
    </row>
    <row r="23" spans="1:16" ht="9.75" customHeight="1" thickBot="1">
      <c r="A23" s="193"/>
      <c r="B23" s="194"/>
      <c r="C23" s="194"/>
      <c r="D23" s="194"/>
      <c r="F23" s="197"/>
      <c r="G23" s="197"/>
      <c r="H23" s="197"/>
      <c r="I23" s="197"/>
      <c r="J23" s="197"/>
      <c r="K23" s="197"/>
      <c r="L23" s="197"/>
      <c r="M23" s="197"/>
      <c r="N23" s="197"/>
      <c r="O23" s="21"/>
      <c r="P23" s="21"/>
    </row>
    <row r="24" spans="1:16" ht="9.75" customHeight="1" thickBot="1">
      <c r="A24" s="193"/>
      <c r="B24" s="194"/>
      <c r="C24" s="194"/>
      <c r="D24" s="194"/>
      <c r="F24" s="197"/>
      <c r="G24" s="229" t="s">
        <v>162</v>
      </c>
      <c r="H24" s="230"/>
      <c r="I24" s="230"/>
      <c r="J24" s="230"/>
      <c r="K24" s="230"/>
      <c r="L24" s="230"/>
      <c r="M24" s="230"/>
      <c r="N24" s="231"/>
    </row>
    <row r="25" spans="1:16" ht="9.75" customHeight="1">
      <c r="A25" s="193"/>
      <c r="B25" s="194"/>
      <c r="C25" s="194"/>
      <c r="D25" s="194"/>
      <c r="F25" s="197"/>
      <c r="G25" s="29"/>
      <c r="H25" s="26" t="s">
        <v>97</v>
      </c>
      <c r="I25" s="26" t="s">
        <v>98</v>
      </c>
      <c r="J25" s="26" t="s">
        <v>99</v>
      </c>
      <c r="K25" s="239" t="s">
        <v>100</v>
      </c>
      <c r="L25" s="239"/>
      <c r="M25" s="239"/>
      <c r="N25" s="239"/>
    </row>
    <row r="26" spans="1:16" ht="9.75" customHeight="1">
      <c r="A26" s="193"/>
      <c r="B26" s="194"/>
      <c r="C26" s="194"/>
      <c r="D26" s="194"/>
      <c r="F26" s="197"/>
      <c r="G26" s="30" t="s">
        <v>96</v>
      </c>
      <c r="H26" s="30">
        <v>11.9</v>
      </c>
      <c r="I26" s="30">
        <v>20</v>
      </c>
      <c r="J26" s="30">
        <v>0.2</v>
      </c>
      <c r="K26" s="232">
        <v>1</v>
      </c>
      <c r="L26" s="232"/>
      <c r="M26" s="232"/>
      <c r="N26" s="232"/>
    </row>
    <row r="27" spans="1:16" ht="9.75" customHeight="1">
      <c r="A27" s="193"/>
      <c r="B27" s="194"/>
      <c r="C27" s="194"/>
      <c r="D27" s="194"/>
      <c r="F27" s="197"/>
      <c r="G27" s="30" t="s">
        <v>101</v>
      </c>
      <c r="H27" s="30">
        <v>0.6</v>
      </c>
      <c r="I27" s="30">
        <v>20</v>
      </c>
      <c r="J27" s="30">
        <v>1.1000000000000001</v>
      </c>
      <c r="K27" s="232">
        <v>5</v>
      </c>
      <c r="L27" s="232"/>
      <c r="M27" s="232"/>
      <c r="N27" s="232"/>
    </row>
    <row r="28" spans="1:16" ht="9.75" customHeight="1">
      <c r="A28" s="193"/>
      <c r="B28" s="194"/>
      <c r="C28" s="194"/>
      <c r="D28" s="194"/>
      <c r="F28" s="197"/>
      <c r="G28" s="30" t="s">
        <v>103</v>
      </c>
      <c r="H28" s="30">
        <v>0.25</v>
      </c>
      <c r="I28" s="30">
        <v>11</v>
      </c>
      <c r="J28" s="30">
        <v>1</v>
      </c>
      <c r="K28" s="232">
        <v>3</v>
      </c>
      <c r="L28" s="232"/>
      <c r="M28" s="232"/>
      <c r="N28" s="232"/>
    </row>
    <row r="29" spans="1:16" ht="9" customHeight="1">
      <c r="A29" s="193"/>
      <c r="B29" s="194"/>
      <c r="C29" s="194"/>
      <c r="D29" s="194"/>
      <c r="F29" s="197"/>
      <c r="G29" s="30" t="s">
        <v>90</v>
      </c>
      <c r="H29" s="30"/>
      <c r="I29" s="30"/>
      <c r="J29" s="30"/>
      <c r="K29" s="232">
        <v>2</v>
      </c>
      <c r="L29" s="232"/>
      <c r="M29" s="232"/>
      <c r="N29" s="232"/>
    </row>
    <row r="30" spans="1:16" ht="9" customHeight="1">
      <c r="A30" s="193"/>
      <c r="B30" s="194"/>
      <c r="C30" s="194"/>
      <c r="D30" s="194"/>
      <c r="F30" s="197"/>
    </row>
    <row r="31" spans="1:16" ht="9" customHeight="1">
      <c r="A31" s="193"/>
      <c r="B31" s="194"/>
      <c r="C31" s="194"/>
      <c r="D31" s="194"/>
      <c r="F31" s="197"/>
    </row>
    <row r="32" spans="1:16" ht="10.5" customHeight="1">
      <c r="A32" s="207"/>
      <c r="B32" s="208"/>
      <c r="C32" s="208"/>
      <c r="D32" s="208"/>
      <c r="F32" s="197"/>
    </row>
    <row r="33" spans="1:5" ht="12" customHeight="1">
      <c r="A33" s="201"/>
      <c r="B33" s="202"/>
      <c r="C33" s="202"/>
      <c r="D33" s="202"/>
    </row>
    <row r="34" spans="1:5" ht="17.25" customHeight="1">
      <c r="A34" s="190"/>
      <c r="B34" s="190"/>
      <c r="C34" s="190"/>
      <c r="D34" s="190"/>
      <c r="E34" s="190"/>
    </row>
    <row r="35" spans="1:5" ht="30" customHeight="1">
      <c r="A35" s="203"/>
      <c r="B35" s="203"/>
      <c r="C35" s="203"/>
      <c r="D35" s="203"/>
      <c r="E35" s="203"/>
    </row>
  </sheetData>
  <mergeCells count="35">
    <mergeCell ref="K28:N28"/>
    <mergeCell ref="A34:E34"/>
    <mergeCell ref="K17:N17"/>
    <mergeCell ref="F3:N3"/>
    <mergeCell ref="F2:N2"/>
    <mergeCell ref="K25:N25"/>
    <mergeCell ref="Q2:X2"/>
    <mergeCell ref="A35:E35"/>
    <mergeCell ref="A4:D32"/>
    <mergeCell ref="L13:N13"/>
    <mergeCell ref="K21:N21"/>
    <mergeCell ref="K29:N29"/>
    <mergeCell ref="G5:N5"/>
    <mergeCell ref="G6:N6"/>
    <mergeCell ref="G10:N10"/>
    <mergeCell ref="L14:N14"/>
    <mergeCell ref="K26:N26"/>
    <mergeCell ref="K15:N15"/>
    <mergeCell ref="K27:N27"/>
    <mergeCell ref="K20:N20"/>
    <mergeCell ref="A1:D1"/>
    <mergeCell ref="A33:D33"/>
    <mergeCell ref="G1:N1"/>
    <mergeCell ref="F4:F32"/>
    <mergeCell ref="G16:N16"/>
    <mergeCell ref="K18:N18"/>
    <mergeCell ref="K19:N19"/>
    <mergeCell ref="G22:N23"/>
    <mergeCell ref="G24:N24"/>
    <mergeCell ref="K8:N8"/>
    <mergeCell ref="K9:N9"/>
    <mergeCell ref="G4:N4"/>
    <mergeCell ref="K7:N7"/>
    <mergeCell ref="L11:N11"/>
    <mergeCell ref="L12:N12"/>
  </mergeCells>
  <pageMargins left="0.7" right="0.7" top="0.75" bottom="0.75" header="0.3" footer="0.3"/>
  <pageSetup paperSize="9" scale="75" orientation="portrait" r:id="rId1"/>
  <colBreaks count="1" manualBreakCount="1">
    <brk id="14" max="3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N30"/>
  <sheetViews>
    <sheetView view="pageBreakPreview" topLeftCell="B16" zoomScale="148" zoomScaleNormal="160" zoomScaleSheetLayoutView="148" workbookViewId="0">
      <selection activeCell="L28" sqref="L28:L29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2.1640625" customWidth="1"/>
    <col min="6" max="6" width="8.1640625" customWidth="1"/>
    <col min="7" max="7" width="13.33203125" customWidth="1"/>
    <col min="10" max="10" width="5.1640625" customWidth="1"/>
    <col min="11" max="11" width="0.33203125" hidden="1" customWidth="1"/>
    <col min="12" max="12" width="38.5" customWidth="1"/>
  </cols>
  <sheetData>
    <row r="1" spans="2:14" ht="66.75" customHeight="1" thickBot="1">
      <c r="C1" s="227" t="s">
        <v>173</v>
      </c>
      <c r="D1" s="228"/>
      <c r="E1" s="228"/>
      <c r="F1" s="228"/>
      <c r="G1" s="228"/>
      <c r="H1" s="228"/>
      <c r="I1" s="228"/>
      <c r="J1" s="228"/>
      <c r="K1" s="228"/>
    </row>
    <row r="2" spans="2:14" ht="15" customHeight="1" thickBot="1">
      <c r="B2" s="197"/>
      <c r="C2" s="266" t="s">
        <v>163</v>
      </c>
      <c r="D2" s="267"/>
      <c r="E2" s="267"/>
      <c r="F2" s="267"/>
      <c r="G2" s="267"/>
      <c r="H2" s="267"/>
      <c r="I2" s="267"/>
      <c r="J2" s="267"/>
      <c r="K2" s="268"/>
      <c r="L2" s="27"/>
      <c r="M2" s="28"/>
      <c r="N2" s="28"/>
    </row>
    <row r="3" spans="2:14" ht="15" customHeight="1">
      <c r="B3" s="197"/>
      <c r="C3" s="258"/>
      <c r="D3" s="258"/>
      <c r="E3" s="258"/>
      <c r="F3" s="258"/>
      <c r="G3" s="258"/>
      <c r="H3" s="258"/>
      <c r="I3" s="258"/>
      <c r="J3" s="258"/>
      <c r="K3" s="258"/>
      <c r="L3" s="27"/>
      <c r="M3" s="28"/>
      <c r="N3" s="28"/>
    </row>
    <row r="4" spans="2:14" ht="10.5" customHeight="1">
      <c r="B4" s="197"/>
      <c r="C4" s="44" t="s">
        <v>118</v>
      </c>
      <c r="D4" s="265" t="s">
        <v>134</v>
      </c>
      <c r="E4" s="259"/>
      <c r="F4" s="259"/>
      <c r="G4" s="260"/>
      <c r="H4" s="262"/>
      <c r="I4" s="263"/>
      <c r="J4" s="263"/>
      <c r="K4" s="264"/>
      <c r="L4" s="71" t="s">
        <v>193</v>
      </c>
      <c r="M4" s="21"/>
      <c r="N4" s="21"/>
    </row>
    <row r="5" spans="2:14" ht="10.5" customHeight="1">
      <c r="B5" s="197"/>
      <c r="C5" s="31"/>
      <c r="D5" s="30" t="s">
        <v>119</v>
      </c>
      <c r="E5" s="30" t="s">
        <v>97</v>
      </c>
      <c r="F5" s="30" t="s">
        <v>98</v>
      </c>
      <c r="G5" s="30" t="s">
        <v>99</v>
      </c>
      <c r="H5" s="232"/>
      <c r="I5" s="232"/>
      <c r="J5" s="232"/>
      <c r="K5" s="232"/>
      <c r="L5" s="252" t="s">
        <v>194</v>
      </c>
      <c r="M5" s="21"/>
      <c r="N5" s="21"/>
    </row>
    <row r="6" spans="2:14" ht="10.5" customHeight="1">
      <c r="B6" s="197"/>
      <c r="C6" s="30" t="s">
        <v>133</v>
      </c>
      <c r="D6" s="30">
        <v>1</v>
      </c>
      <c r="E6" s="30">
        <v>0.2</v>
      </c>
      <c r="F6" s="30">
        <v>3.1</v>
      </c>
      <c r="G6" s="30">
        <v>0.3</v>
      </c>
      <c r="H6" s="232">
        <v>1</v>
      </c>
      <c r="I6" s="232"/>
      <c r="J6" s="232"/>
      <c r="K6" s="232"/>
      <c r="L6" s="253"/>
      <c r="M6" s="21"/>
      <c r="N6" s="21"/>
    </row>
    <row r="7" spans="2:14" ht="10.5" customHeight="1">
      <c r="B7" s="197"/>
      <c r="C7" s="30"/>
      <c r="D7" s="30"/>
      <c r="E7" s="30"/>
      <c r="F7" s="30"/>
      <c r="G7" s="30"/>
      <c r="H7" s="235"/>
      <c r="I7" s="236"/>
      <c r="J7" s="236"/>
      <c r="K7" s="257"/>
      <c r="L7" s="253"/>
      <c r="M7" s="21"/>
      <c r="N7" s="21"/>
    </row>
    <row r="8" spans="2:14" ht="10.5" customHeight="1">
      <c r="B8" s="197"/>
      <c r="C8" s="254"/>
      <c r="D8" s="254"/>
      <c r="E8" s="254"/>
      <c r="F8" s="254"/>
      <c r="G8" s="254"/>
      <c r="H8" s="254"/>
      <c r="I8" s="254"/>
      <c r="J8" s="254"/>
      <c r="K8" s="261"/>
      <c r="L8" s="253"/>
      <c r="M8" s="21"/>
      <c r="N8" s="21"/>
    </row>
    <row r="9" spans="2:14" ht="9.75" customHeight="1">
      <c r="B9" s="197"/>
      <c r="C9" s="43" t="s">
        <v>118</v>
      </c>
      <c r="D9" s="265" t="s">
        <v>132</v>
      </c>
      <c r="E9" s="259"/>
      <c r="F9" s="259"/>
      <c r="G9" s="260"/>
      <c r="H9" s="259"/>
      <c r="I9" s="259"/>
      <c r="J9" s="259"/>
      <c r="K9" s="260"/>
      <c r="L9" s="21"/>
      <c r="M9" s="21"/>
      <c r="N9" s="21"/>
    </row>
    <row r="10" spans="2:14" ht="9.75" customHeight="1">
      <c r="B10" s="197"/>
      <c r="C10" s="42"/>
      <c r="D10" s="34" t="s">
        <v>119</v>
      </c>
      <c r="E10" s="34" t="s">
        <v>97</v>
      </c>
      <c r="F10" s="34" t="s">
        <v>98</v>
      </c>
      <c r="G10" s="34" t="s">
        <v>135</v>
      </c>
      <c r="H10" s="236" t="s">
        <v>100</v>
      </c>
      <c r="I10" s="236"/>
      <c r="J10" s="236"/>
      <c r="K10" s="236"/>
      <c r="L10" s="250" t="s">
        <v>195</v>
      </c>
      <c r="M10" s="21"/>
      <c r="N10" s="21"/>
    </row>
    <row r="11" spans="2:14" ht="9.75" customHeight="1">
      <c r="B11" s="197"/>
      <c r="C11" s="30" t="s">
        <v>131</v>
      </c>
      <c r="D11" s="30" t="s">
        <v>155</v>
      </c>
      <c r="E11" s="30">
        <v>0.63</v>
      </c>
      <c r="F11" s="30">
        <v>1</v>
      </c>
      <c r="G11" s="30">
        <f>E11*F11</f>
        <v>0.63</v>
      </c>
      <c r="H11" s="232">
        <v>2</v>
      </c>
      <c r="I11" s="232"/>
      <c r="J11" s="232"/>
      <c r="K11" s="235"/>
      <c r="L11" s="251"/>
      <c r="M11" s="21"/>
      <c r="N11" s="21"/>
    </row>
    <row r="12" spans="2:14" ht="9.75" customHeight="1">
      <c r="B12" s="197"/>
      <c r="C12" s="30"/>
      <c r="D12" s="30"/>
      <c r="E12" s="30"/>
      <c r="F12" s="30"/>
      <c r="G12" s="30"/>
      <c r="H12" s="235"/>
      <c r="I12" s="236"/>
      <c r="J12" s="257"/>
      <c r="K12" s="67"/>
      <c r="L12" s="251"/>
      <c r="M12" s="21"/>
      <c r="N12" s="21"/>
    </row>
    <row r="13" spans="2:14" ht="9.75" customHeight="1">
      <c r="B13" s="197"/>
      <c r="C13" s="235"/>
      <c r="D13" s="236"/>
      <c r="E13" s="236"/>
      <c r="F13" s="236"/>
      <c r="G13" s="236"/>
      <c r="H13" s="236"/>
      <c r="I13" s="236"/>
      <c r="J13" s="257"/>
      <c r="K13" s="67"/>
      <c r="L13" s="251"/>
      <c r="M13" s="21"/>
      <c r="N13" s="21"/>
    </row>
    <row r="14" spans="2:14" ht="9.75" customHeight="1">
      <c r="B14" s="197"/>
      <c r="C14" s="43" t="s">
        <v>118</v>
      </c>
      <c r="D14" s="265" t="s">
        <v>132</v>
      </c>
      <c r="E14" s="259"/>
      <c r="F14" s="259"/>
      <c r="G14" s="260"/>
      <c r="H14" s="259"/>
      <c r="I14" s="259"/>
      <c r="J14" s="259"/>
      <c r="K14" s="260"/>
      <c r="L14" s="72"/>
      <c r="M14" s="21"/>
      <c r="N14" s="21"/>
    </row>
    <row r="15" spans="2:14" ht="9.75" customHeight="1">
      <c r="B15" s="197"/>
      <c r="C15" s="42"/>
      <c r="D15" s="34" t="s">
        <v>119</v>
      </c>
      <c r="E15" s="34" t="s">
        <v>97</v>
      </c>
      <c r="F15" s="34" t="s">
        <v>98</v>
      </c>
      <c r="G15" s="34" t="s">
        <v>135</v>
      </c>
      <c r="H15" s="236" t="s">
        <v>100</v>
      </c>
      <c r="I15" s="236"/>
      <c r="J15" s="236"/>
      <c r="K15" s="236"/>
      <c r="L15" s="250" t="s">
        <v>196</v>
      </c>
      <c r="M15" s="21"/>
      <c r="N15" s="21"/>
    </row>
    <row r="16" spans="2:14" ht="9.75" customHeight="1">
      <c r="B16" s="197"/>
      <c r="C16" s="32" t="s">
        <v>91</v>
      </c>
      <c r="D16" s="33" t="s">
        <v>156</v>
      </c>
      <c r="E16" s="33">
        <v>0.5</v>
      </c>
      <c r="F16" s="33">
        <v>4.09</v>
      </c>
      <c r="G16" s="33">
        <f>E16*F16</f>
        <v>2.0449999999999999</v>
      </c>
      <c r="H16" s="232">
        <v>1</v>
      </c>
      <c r="I16" s="232"/>
      <c r="J16" s="232"/>
      <c r="K16" s="235"/>
      <c r="L16" s="251"/>
      <c r="M16" s="21"/>
      <c r="N16" s="21"/>
    </row>
    <row r="17" spans="1:14" ht="9.75" customHeight="1">
      <c r="B17" s="197"/>
      <c r="C17" s="32"/>
      <c r="D17" s="33"/>
      <c r="E17" s="33"/>
      <c r="F17" s="33"/>
      <c r="G17" s="33"/>
      <c r="H17" s="226"/>
      <c r="I17" s="226"/>
      <c r="J17" s="226"/>
      <c r="K17" s="34"/>
      <c r="L17" s="251"/>
      <c r="M17" s="21"/>
      <c r="N17" s="21"/>
    </row>
    <row r="18" spans="1:14" ht="11.25" customHeight="1">
      <c r="B18" s="197"/>
      <c r="C18" s="269"/>
      <c r="D18" s="269"/>
      <c r="E18" s="269"/>
      <c r="F18" s="269"/>
      <c r="G18" s="269"/>
      <c r="H18" s="269"/>
      <c r="I18" s="269"/>
      <c r="J18" s="269"/>
      <c r="L18" s="251"/>
      <c r="M18" s="21"/>
      <c r="N18" s="21"/>
    </row>
    <row r="19" spans="1:14" ht="9.75" customHeight="1">
      <c r="B19" s="197"/>
      <c r="C19" s="45" t="s">
        <v>118</v>
      </c>
      <c r="D19" s="255" t="s">
        <v>120</v>
      </c>
      <c r="E19" s="255"/>
      <c r="F19" s="255"/>
      <c r="G19" s="255"/>
      <c r="H19" s="256"/>
      <c r="I19" s="256"/>
      <c r="J19" s="256"/>
      <c r="K19" s="256"/>
    </row>
    <row r="20" spans="1:14" ht="9.75" customHeight="1">
      <c r="B20" s="197"/>
      <c r="C20" s="30" t="s">
        <v>109</v>
      </c>
      <c r="D20" s="30" t="s">
        <v>112</v>
      </c>
      <c r="E20" s="30" t="s">
        <v>111</v>
      </c>
      <c r="F20" s="30" t="s">
        <v>122</v>
      </c>
      <c r="G20" s="30" t="s">
        <v>123</v>
      </c>
      <c r="H20" s="232" t="s">
        <v>100</v>
      </c>
      <c r="I20" s="232"/>
      <c r="J20" s="232"/>
      <c r="K20" s="235"/>
      <c r="L20" s="250" t="s">
        <v>197</v>
      </c>
    </row>
    <row r="21" spans="1:14" ht="10.5" customHeight="1">
      <c r="B21" s="197"/>
      <c r="C21" s="30"/>
      <c r="D21" s="30" t="s">
        <v>121</v>
      </c>
      <c r="E21" s="30">
        <f>20+20</f>
        <v>40</v>
      </c>
      <c r="F21" s="30">
        <v>1.07</v>
      </c>
      <c r="G21" s="30" t="s">
        <v>115</v>
      </c>
      <c r="H21" s="235">
        <v>2</v>
      </c>
      <c r="I21" s="236"/>
      <c r="J21" s="236"/>
      <c r="K21" s="236"/>
      <c r="L21" s="251"/>
    </row>
    <row r="22" spans="1:14" ht="9" customHeight="1">
      <c r="B22" s="197"/>
      <c r="C22" s="270"/>
      <c r="D22" s="269"/>
      <c r="E22" s="269"/>
      <c r="F22" s="269"/>
      <c r="G22" s="269"/>
      <c r="H22" s="269"/>
      <c r="I22" s="269"/>
      <c r="J22" s="271"/>
      <c r="L22" s="251"/>
    </row>
    <row r="23" spans="1:14" ht="9" customHeight="1">
      <c r="B23" s="197"/>
      <c r="C23" s="45" t="s">
        <v>118</v>
      </c>
      <c r="D23" s="255" t="s">
        <v>120</v>
      </c>
      <c r="E23" s="255"/>
      <c r="F23" s="255"/>
      <c r="G23" s="255"/>
      <c r="H23" s="256"/>
      <c r="I23" s="256"/>
      <c r="J23" s="256"/>
      <c r="K23" s="256"/>
    </row>
    <row r="24" spans="1:14" ht="9" customHeight="1">
      <c r="B24" s="197"/>
      <c r="C24" s="30" t="s">
        <v>153</v>
      </c>
      <c r="D24" s="30" t="s">
        <v>112</v>
      </c>
      <c r="E24" s="30" t="s">
        <v>154</v>
      </c>
      <c r="F24" s="30" t="s">
        <v>122</v>
      </c>
      <c r="G24" s="30" t="s">
        <v>123</v>
      </c>
      <c r="H24" s="232" t="s">
        <v>100</v>
      </c>
      <c r="I24" s="232"/>
      <c r="J24" s="232"/>
      <c r="K24" s="235"/>
      <c r="L24" s="250" t="s">
        <v>198</v>
      </c>
    </row>
    <row r="25" spans="1:14" ht="10.5" customHeight="1">
      <c r="B25" s="197"/>
      <c r="C25" s="30"/>
      <c r="D25" s="30" t="s">
        <v>113</v>
      </c>
      <c r="E25" s="30">
        <f>2*10</f>
        <v>20</v>
      </c>
      <c r="F25" s="30">
        <v>1.07</v>
      </c>
      <c r="G25" s="30" t="s">
        <v>115</v>
      </c>
      <c r="H25" s="235">
        <v>20</v>
      </c>
      <c r="I25" s="236"/>
      <c r="J25" s="236"/>
      <c r="K25" s="236"/>
      <c r="L25" s="251"/>
    </row>
    <row r="26" spans="1:14" ht="10.5" customHeight="1">
      <c r="B26" s="21"/>
      <c r="C26" s="254"/>
      <c r="D26" s="254"/>
      <c r="E26" s="254"/>
      <c r="F26" s="254"/>
      <c r="G26" s="254"/>
      <c r="H26" s="254"/>
      <c r="I26" s="254"/>
      <c r="J26" s="254"/>
      <c r="K26" s="26"/>
      <c r="L26" s="251"/>
    </row>
    <row r="27" spans="1:14" ht="10.5" customHeight="1">
      <c r="B27" s="21"/>
      <c r="C27" s="45" t="s">
        <v>118</v>
      </c>
      <c r="D27" s="255" t="s">
        <v>157</v>
      </c>
      <c r="E27" s="255"/>
      <c r="F27" s="255"/>
      <c r="G27" s="255"/>
      <c r="H27" s="256"/>
      <c r="I27" s="256"/>
      <c r="J27" s="256"/>
      <c r="K27" s="256"/>
    </row>
    <row r="28" spans="1:14" ht="12" customHeight="1">
      <c r="C28" s="30" t="s">
        <v>110</v>
      </c>
      <c r="D28" s="30" t="s">
        <v>112</v>
      </c>
      <c r="E28" s="235" t="s">
        <v>154</v>
      </c>
      <c r="F28" s="257"/>
      <c r="G28" s="30" t="s">
        <v>123</v>
      </c>
      <c r="H28" s="232" t="s">
        <v>100</v>
      </c>
      <c r="I28" s="232"/>
      <c r="J28" s="232"/>
      <c r="K28" s="232"/>
      <c r="L28" s="250" t="s">
        <v>199</v>
      </c>
    </row>
    <row r="29" spans="1:14" ht="17.25" customHeight="1">
      <c r="A29" s="24"/>
      <c r="C29" s="30"/>
      <c r="D29" s="30" t="s">
        <v>113</v>
      </c>
      <c r="E29" s="235">
        <f>5*2</f>
        <v>10</v>
      </c>
      <c r="F29" s="257"/>
      <c r="G29" s="30" t="s">
        <v>158</v>
      </c>
      <c r="H29" s="235">
        <f>5*2</f>
        <v>10</v>
      </c>
      <c r="I29" s="236"/>
      <c r="J29" s="236"/>
      <c r="K29" s="257"/>
      <c r="L29" s="251"/>
    </row>
    <row r="30" spans="1:14" ht="30" customHeight="1">
      <c r="A30" s="25"/>
    </row>
  </sheetData>
  <mergeCells count="44">
    <mergeCell ref="B2:B25"/>
    <mergeCell ref="C2:K2"/>
    <mergeCell ref="H10:K10"/>
    <mergeCell ref="H16:K16"/>
    <mergeCell ref="D9:G9"/>
    <mergeCell ref="D4:G4"/>
    <mergeCell ref="H5:K5"/>
    <mergeCell ref="H7:K7"/>
    <mergeCell ref="D19:G19"/>
    <mergeCell ref="H6:K6"/>
    <mergeCell ref="H20:K20"/>
    <mergeCell ref="H21:K21"/>
    <mergeCell ref="C18:J18"/>
    <mergeCell ref="H24:K24"/>
    <mergeCell ref="H25:K25"/>
    <mergeCell ref="C22:J22"/>
    <mergeCell ref="C1:K1"/>
    <mergeCell ref="C3:K3"/>
    <mergeCell ref="H9:K9"/>
    <mergeCell ref="C8:K8"/>
    <mergeCell ref="H19:K19"/>
    <mergeCell ref="H4:K4"/>
    <mergeCell ref="H17:J17"/>
    <mergeCell ref="D14:G14"/>
    <mergeCell ref="H14:K14"/>
    <mergeCell ref="H15:K15"/>
    <mergeCell ref="C13:J13"/>
    <mergeCell ref="H12:J12"/>
    <mergeCell ref="L20:L22"/>
    <mergeCell ref="L24:L26"/>
    <mergeCell ref="L28:L29"/>
    <mergeCell ref="L5:L8"/>
    <mergeCell ref="H11:K11"/>
    <mergeCell ref="L10:L13"/>
    <mergeCell ref="L15:L18"/>
    <mergeCell ref="C26:J26"/>
    <mergeCell ref="D27:G27"/>
    <mergeCell ref="H27:K27"/>
    <mergeCell ref="H28:K28"/>
    <mergeCell ref="H29:K29"/>
    <mergeCell ref="E28:F28"/>
    <mergeCell ref="E29:F29"/>
    <mergeCell ref="D23:G23"/>
    <mergeCell ref="H23:K23"/>
  </mergeCells>
  <pageMargins left="0.7" right="0.7" top="0.75" bottom="0.75" header="0.3" footer="0.3"/>
  <pageSetup paperSize="9" scale="85" orientation="portrait" r:id="rId1"/>
  <colBreaks count="1" manualBreakCount="1">
    <brk id="12" max="2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5DC581-E642-4022-8B65-653D6BAE8E75}"/>
</file>

<file path=customXml/itemProps2.xml><?xml version="1.0" encoding="utf-8"?>
<ds:datastoreItem xmlns:ds="http://schemas.openxmlformats.org/officeDocument/2006/customXml" ds:itemID="{3E72CF7A-0FBF-4266-AFB1-EC3475E2F3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CNT</vt:lpstr>
      <vt:lpstr>'ANEXO B - ESQUEMA 1'!Área_de_impresión</vt:lpstr>
      <vt:lpstr>'ANEXO B - ESQUEMA 5'!Área_de_impresión</vt:lpstr>
      <vt:lpstr>'ANEXO B - ESQUEMA 6'!Área_de_impresión</vt:lpstr>
      <vt:lpstr>'DAÑOS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2023-12-12T17:15:49Z</dcterms:modified>
</cp:coreProperties>
</file>