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BLB actualizado 31-07-23\3. PUENTE ARROYO GRANDE CLZ DER\"/>
    </mc:Choice>
  </mc:AlternateContent>
  <xr:revisionPtr revIDLastSave="0" documentId="13_ncr:1_{ED78C16F-37E7-4373-ABA6-F137C2366BD8}" xr6:coauthVersionLast="47" xr6:coauthVersionMax="47" xr10:uidLastSave="{00000000-0000-0000-0000-000000000000}"/>
  <bookViews>
    <workbookView xWindow="20370" yWindow="-120" windowWidth="29040" windowHeight="15840" firstSheet="4" activeTab="5" xr2:uid="{00000000-000D-0000-FFFF-FFFF00000000}"/>
  </bookViews>
  <sheets>
    <sheet name="FORMATO PARA INSPECCIÓN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1">'ANEXO B - ESQUEMA 1'!$A$1:$F$35</definedName>
    <definedName name="_xlnm.Print_Area" localSheetId="5">'ANEXO B - ESQUEMA 5'!$A$1:$E$9</definedName>
    <definedName name="_xlnm.Print_Area" localSheetId="6">'ANEXO B - ESQUEMA 6'!$A$1:$N$35</definedName>
    <definedName name="_xlnm.Print_Area" localSheetId="7">'DAÑOS CNT'!$A$1:$O$28</definedName>
    <definedName name="_xlnm.Print_Area" localSheetId="0">'FORMATO PARA INSPECCIÓN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32" l="1"/>
  <c r="E12" i="45"/>
  <c r="E11" i="45"/>
  <c r="E25" i="45"/>
  <c r="E21" i="45"/>
  <c r="G17" i="45"/>
  <c r="G16" i="45"/>
  <c r="G6" i="45"/>
  <c r="M17" i="32"/>
  <c r="J15" i="32"/>
  <c r="I17" i="32"/>
  <c r="R15" i="32"/>
  <c r="R19" i="32"/>
  <c r="N19" i="32"/>
  <c r="J19" i="32"/>
</calcChain>
</file>

<file path=xl/sharedStrings.xml><?xml version="1.0" encoding="utf-8"?>
<sst xmlns="http://schemas.openxmlformats.org/spreadsheetml/2006/main" count="303" uniqueCount="206">
  <si>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</si>
  <si>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</si>
  <si>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</si>
  <si>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</si>
  <si>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</si>
  <si>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</si>
  <si>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</si>
  <si>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</si>
  <si>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</si>
  <si>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</si>
  <si>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</si>
  <si>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</si>
  <si>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</si>
  <si>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</si>
  <si>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</si>
  <si>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</si>
  <si>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</si>
  <si>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</si>
  <si>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</si>
  <si>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Desportillamiento</t>
    </r>
  </si>
  <si>
    <r>
      <rPr>
        <sz val="4"/>
        <rFont val="Liberation Sans Narrow"/>
        <family val="2"/>
      </rPr>
      <t>Acero expuesto</t>
    </r>
  </si>
  <si>
    <r>
      <rPr>
        <sz val="4"/>
        <rFont val="Liberation Sans Narrow"/>
        <family val="2"/>
      </rPr>
      <t>Dimensión insuficiente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</si>
  <si>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</si>
  <si>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</si>
  <si>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</si>
  <si>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</si>
  <si>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</si>
  <si>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</si>
  <si>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</si>
  <si>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</si>
  <si>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</si>
  <si>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</si>
  <si>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</si>
  <si>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</si>
  <si>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</si>
  <si>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</si>
  <si>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</si>
  <si>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</si>
  <si>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</si>
  <si>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sz val="4"/>
        <rFont val="Liberation Sans Narrow"/>
        <family val="2"/>
      </rPr>
      <t xml:space="preserve">PILAS
</t>
    </r>
    <r>
      <rPr>
        <sz val="4"/>
        <rFont val="Liberation Sans Narrow"/>
        <family val="2"/>
      </rPr>
      <t>Tipo (6):                             Sección (7):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</si>
  <si>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</si>
  <si>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</si>
  <si>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</si>
  <si>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</si>
  <si>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</si>
  <si>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</si>
  <si>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</si>
  <si>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</si>
  <si>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</si>
  <si>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</si>
  <si>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</si>
  <si>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</si>
  <si>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</si>
  <si>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</si>
  <si>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</si>
  <si>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</si>
  <si>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</si>
  <si>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</si>
  <si>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</si>
  <si>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</si>
  <si>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</si>
  <si>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</si>
  <si>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</si>
  <si>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</si>
  <si>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</si>
  <si>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</si>
  <si>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</si>
  <si>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</si>
  <si>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</si>
  <si>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</si>
  <si>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</si>
  <si>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</si>
  <si>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</si>
  <si>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</si>
  <si>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</si>
  <si>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</si>
  <si>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</si>
  <si>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</si>
  <si>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</si>
  <si>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</si>
  <si>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1(una)</t>
  </si>
  <si>
    <t>DE</t>
  </si>
  <si>
    <t>Esta estructura no presenta iluminacion</t>
  </si>
  <si>
    <t>Solo presenta la señalizacion horizontal en su carpeta asfaltica en buen estado</t>
  </si>
  <si>
    <t>ALETAS
Material (3):</t>
  </si>
  <si>
    <t>Esta estructura no presenta aletas, en su caso se construyeron muros de acompañamientos</t>
  </si>
  <si>
    <t>No aplica</t>
  </si>
  <si>
    <t>N0 presenta daños</t>
  </si>
  <si>
    <t>No presenta daños</t>
  </si>
  <si>
    <t>APOYOS
Tipo (03):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</si>
  <si>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</si>
  <si>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</si>
  <si>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</si>
  <si>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</si>
  <si>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</si>
  <si>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>ESTRIBO</t>
  </si>
  <si>
    <t xml:space="preserve">                                                                                                                BARANDAS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</si>
  <si>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</si>
  <si>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</si>
  <si>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</si>
  <si>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</si>
  <si>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VIGAS
Tipo (03):                             Sección (02):</t>
  </si>
  <si>
    <t>ESTRIBOS
Material (03):</t>
  </si>
  <si>
    <t>LOSA
Tipo (04):</t>
  </si>
  <si>
    <t>LOSA</t>
  </si>
  <si>
    <t>ANCHO</t>
  </si>
  <si>
    <t>LARGO</t>
  </si>
  <si>
    <t>ESPESOR</t>
  </si>
  <si>
    <t>N° DE ELEMENTOS</t>
  </si>
  <si>
    <t>VIGAS</t>
  </si>
  <si>
    <t>MUROS DE ACOMPAÑAMIENTO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</si>
  <si>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</si>
  <si>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</si>
  <si>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</si>
  <si>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</si>
  <si>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</si>
  <si>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</si>
  <si>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</si>
  <si>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</si>
  <si>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</si>
  <si>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</si>
  <si>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</si>
  <si>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CD - CI</t>
  </si>
  <si>
    <t>ALTURA</t>
  </si>
  <si>
    <t>CONCRETO</t>
  </si>
  <si>
    <t>METALICA</t>
  </si>
  <si>
    <t>X</t>
  </si>
  <si>
    <t>TIPO DE DAÑO</t>
  </si>
  <si>
    <t>EJE</t>
  </si>
  <si>
    <t>PINTURDA- ( DE-Delaminacion )</t>
  </si>
  <si>
    <t>CD-CI</t>
  </si>
  <si>
    <t>ALTO</t>
  </si>
  <si>
    <t>MATERIAL</t>
  </si>
  <si>
    <t>MATALICO</t>
  </si>
  <si>
    <t>11+564</t>
  </si>
  <si>
    <t>ARROYO GRANDE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</si>
  <si>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</si>
  <si>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</si>
  <si>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JUNTAS DE EXPANSIÓN
Tipo (3):02</t>
  </si>
  <si>
    <t>E-S</t>
  </si>
  <si>
    <t>RU</t>
  </si>
  <si>
    <t>DPG</t>
  </si>
  <si>
    <t>ANDENES / BORDILLOS
Dimensiones:AND=2.3 Y BORD=.38X.28</t>
  </si>
  <si>
    <t xml:space="preserve">CD </t>
  </si>
  <si>
    <t>CD</t>
  </si>
  <si>
    <t>BARANDAS
Material (4):03</t>
  </si>
  <si>
    <t>DT</t>
  </si>
  <si>
    <t>AUE</t>
  </si>
  <si>
    <t>No presenta drenajes transversales</t>
  </si>
  <si>
    <t>Presentan placas de concreto para la inmobilizacion de la superestructura con deficiencia en su resistencia</t>
  </si>
  <si>
    <t>RIOSTRA</t>
  </si>
  <si>
    <t>ANDEN</t>
  </si>
  <si>
    <t>DAÑOS EN LAS JUNTAS DE EXPANSION ( RU ) - ( DPG )</t>
  </si>
  <si>
    <t>DAÑOS  EN ANDENES Y EN LA PROLONGACION DEL MURO DE ACONPAÑAMIENTO (DPG)</t>
  </si>
  <si>
    <t>DAÑOS EN BARANDAS ( DE ), POSTES ( DT ),,PASAMANOS ( AUE )</t>
  </si>
  <si>
    <t xml:space="preserve">CD-CI ( TUB 2"3" Y 4" ) </t>
  </si>
  <si>
    <t>DAÑOS EN LOS ELEMENTOS DEL PUENTE ARROYO GRANDE - CD</t>
  </si>
  <si>
    <t>DESPORTILLAMIENTO</t>
  </si>
  <si>
    <t>BORDILLO</t>
  </si>
  <si>
    <t>EXPLOSION DEL CONCRETO</t>
  </si>
  <si>
    <t>1-CD</t>
  </si>
  <si>
    <t>AREA ( M2 )</t>
  </si>
  <si>
    <t>AREA (M2)</t>
  </si>
  <si>
    <t xml:space="preserve"> TUBOS DE 2"</t>
  </si>
  <si>
    <t>JUNTA DE EXPANSION</t>
  </si>
  <si>
    <t>ROTURA DE SELLO</t>
  </si>
  <si>
    <t>CAUCHO</t>
  </si>
  <si>
    <t>DESPORTILLAMIENTO DEL GUAEDACANTOS</t>
  </si>
  <si>
    <t xml:space="preserve">Esta Estructura se encuentra ubicada en la via VARIANTE GAMBOTE MAMONAL de la RUTA NACIONAL 90BLB, fue construido en la calzada derecha, esta obra se encuentra localizada en el PR11+564. </t>
  </si>
  <si>
    <t>pintura en las barandas enmal estado, elementos de Las barandas fueron vandalizadas</t>
  </si>
  <si>
    <t xml:space="preserve"> TUBOS DE  4",3" y 2"</t>
  </si>
  <si>
    <t xml:space="preserve">DIMENSIONAMIENTO DE LOS ELEMENTOS DEL PUENTE  ARROYO GRANDE  CD </t>
  </si>
  <si>
    <t xml:space="preserve">DIMENSIONAMIENTO DE LOS ELEMENTOS DE LA SUBESTRUCTURA DEL  PUENTE ARROYO GRANDE  CD </t>
  </si>
  <si>
    <t xml:space="preserve">DIMENSIONAMIENTO DE LOS ELEMENTOS DE LA SUPERESTRUCTURA DEL  PUENTE  ARROYO GRANDE  CD </t>
  </si>
  <si>
    <t>40°</t>
  </si>
  <si>
    <t>Tramo de anden con asentamiento  leve, por la deficiente compactacion y la rotura de la prolongacio del muro de confinamiento en ese sector y desportillamiento en junta</t>
  </si>
  <si>
    <t>01</t>
  </si>
  <si>
    <t>PUENTE ARROYO GRANDE  03-90BLB-003</t>
  </si>
  <si>
    <r>
      <rPr>
        <sz val="8"/>
        <color rgb="FF000000"/>
        <rFont val="Times New Roman"/>
        <family val="1"/>
      </rPr>
      <t>EVALUACIÓN DEL ESTADO ACTUAL DE LAS OBRAS DEL CONTRATO   No.  _002____________ DE ______2021______________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</si>
  <si>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</t>
    </r>
    <r>
      <rPr>
        <b/>
        <sz val="5"/>
        <rFont val="Arial"/>
        <family val="2"/>
      </rPr>
      <t xml:space="preserve">HOJA:8                                  DE: 8  </t>
    </r>
  </si>
  <si>
    <t>presenta roptura de sellos (RU) y desportillamientos en su juntas de expansion  (DPG)</t>
  </si>
  <si>
    <t xml:space="preserve">ANEXO B - ESQUEMA  1 - PANORAMICA EN PLANTA
</t>
  </si>
  <si>
    <t xml:space="preserve">ANEXO B - ESQUEMA  2 - PANORAMICA EN SUPERFICIE 
</t>
  </si>
  <si>
    <t xml:space="preserve">ANEXO B - ESQUEMA  3 - PANORAMICA EN PERFIL 
</t>
  </si>
  <si>
    <t>ANEXO B - ESQUEMA 4 - SECCION EN CORTE EXTRUCTURA</t>
  </si>
  <si>
    <t>ANEXO B - REGISTRO FOTOGRAFICO</t>
  </si>
  <si>
    <t>ANEXO B - DIMENSIONAMIENTO EXTRUCTURA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</si>
  <si>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 2 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</si>
  <si>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2021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</si>
  <si>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 2021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</si>
  <si>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</si>
  <si>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</t>
    </r>
    <r>
      <rPr>
        <b/>
        <sz val="5.5"/>
        <rFont val="Arial"/>
        <family val="2"/>
      </rPr>
      <t xml:space="preserve"> REGIONAL:      3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 05 2023 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MIGUEL POLO Y CRISTIAN MARTINEZ                                                        </t>
    </r>
    <r>
      <rPr>
        <b/>
        <sz val="5"/>
        <rFont val="Arial"/>
        <family val="2"/>
      </rPr>
      <t>HOJA: 6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</si>
  <si>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      002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       2021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19-05-2023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</si>
  <si>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NOMBRE DE LA VÍA:   VARIANTE GAMBOTE MAMONAL                                 CÓDIGO DE LA VÍA: ___90BLB_____ VÍA CONCESIONADA</t>
  </si>
  <si>
    <t>ARROYO GRANDE CD -03-90BLB-003</t>
  </si>
  <si>
    <t>No presenta acumulacion de materiales bajo el puente tampoco socavaciones en su cimientacion</t>
  </si>
  <si>
    <t>En general a juzgar por los daños presentados podemos concluir que no se necesita hacer intervencion especial al puente.</t>
  </si>
  <si>
    <t>-</t>
  </si>
  <si>
    <t>BARRANDA - ( AUE - AUSENCIA DEL ELEMENTO )</t>
  </si>
  <si>
    <r>
      <rPr>
        <sz val="8"/>
        <color rgb="FF000000"/>
        <rFont val="Times New Roman"/>
        <family val="1"/>
      </rPr>
      <t xml:space="preserve">Limpieza, gratado de superficie con corrosión, aplicación de contra oxido y aplicación de pintura esmalte poliuretano amarillo 2 capas </t>
    </r>
    <r>
      <rPr>
        <sz val="10"/>
        <color rgb="FF000000"/>
        <rFont val="Times New Roman"/>
        <charset val="204"/>
      </rPr>
      <t xml:space="preserve">
</t>
    </r>
  </si>
  <si>
    <t xml:space="preserve">Demolicion y construcion en concreto de 4000 psi area afectada en concreto del bordillo, utilizando producto epoxico sikadur-32 primer  </t>
  </si>
  <si>
    <t xml:space="preserve">Cambio y reposición de sello y junta de expansión del puente por deterioro de funcionamiento las cuales son 2 unidades, cuyos elementos se encuentran a la entrada y salida del puente </t>
  </si>
  <si>
    <t>MURO DE ACOMPAÑAMIENTO EN COSTADO DE ANDEN DE ACCESO</t>
  </si>
  <si>
    <t xml:space="preserve">Reposicion de pasa manos en tuberia de 2" metalica  en barandas </t>
  </si>
  <si>
    <t>demolicion, retiro, areglo de terreno y contrucion de anden  de acceso a zona peatonal en concreto 3000 psi de.10 de espesor</t>
  </si>
  <si>
    <r>
      <t>Demolición, retiro y reconstrucción de muro  de acceso peatonal  en concreto de 3000 PSI  reforzado con acero, se construira zapata de .80mts de ancho por .20 de espesor con 4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5/8" y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1/2" transversal cada .20 mts y muro de 1.5 de alto por .20 de espesor con varillas de Φ 1/2" vertical cada .20mts y  Φ 1/2" transversal cada .20 mts, acero de 60000 psi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</si>
</sst>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b/>
      <sz val="6.5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2" fillId="0" borderId="11" xfId="0" applyFont="1" applyBorder="1" applyAlignment="1">
      <alignment horizontal="left" vertical="top" wrapText="1" indent="3"/>
    </xf>
    <xf numFmtId="0" fontId="18" fillId="0" borderId="22" xfId="0" applyFont="1" applyBorder="1" applyAlignment="1">
      <alignment vertical="top" wrapText="1"/>
    </xf>
    <xf numFmtId="0" fontId="18" fillId="0" borderId="23" xfId="0" applyFont="1" applyBorder="1" applyAlignment="1">
      <alignment vertical="top" wrapText="1"/>
    </xf>
    <xf numFmtId="0" fontId="0" fillId="0" borderId="24" xfId="0" applyBorder="1" applyAlignment="1">
      <alignment horizontal="left" vertical="top"/>
    </xf>
    <xf numFmtId="0" fontId="18" fillId="0" borderId="25" xfId="0" applyFont="1" applyBorder="1" applyAlignment="1">
      <alignment vertical="top" wrapText="1"/>
    </xf>
    <xf numFmtId="0" fontId="0" fillId="0" borderId="26" xfId="0" applyBorder="1" applyAlignment="1">
      <alignment horizontal="left" vertical="top"/>
    </xf>
    <xf numFmtId="0" fontId="22" fillId="0" borderId="12" xfId="0" applyFont="1" applyBorder="1" applyAlignment="1">
      <alignment horizontal="left" vertical="top" wrapText="1" indent="3"/>
    </xf>
    <xf numFmtId="0" fontId="0" fillId="0" borderId="21" xfId="0" applyBorder="1" applyAlignment="1">
      <alignment horizontal="left" vertical="top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2" fillId="0" borderId="24" xfId="0" applyFont="1" applyBorder="1" applyAlignment="1">
      <alignment horizontal="left" vertical="top" wrapText="1" indent="3"/>
    </xf>
    <xf numFmtId="0" fontId="0" fillId="0" borderId="25" xfId="0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top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18" fillId="0" borderId="21" xfId="0" applyFont="1" applyBorder="1" applyAlignment="1">
      <alignment vertical="top" wrapText="1"/>
    </xf>
    <xf numFmtId="0" fontId="22" fillId="0" borderId="0" xfId="0" applyFont="1" applyAlignment="1">
      <alignment horizontal="left" vertical="top" wrapText="1" indent="3"/>
    </xf>
    <xf numFmtId="0" fontId="19" fillId="0" borderId="0" xfId="0" applyFont="1" applyAlignment="1">
      <alignment vertical="top"/>
    </xf>
    <xf numFmtId="0" fontId="20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19" fillId="0" borderId="4" xfId="0" applyFont="1" applyBorder="1" applyAlignment="1">
      <alignment horizontal="left"/>
    </xf>
    <xf numFmtId="0" fontId="19" fillId="0" borderId="4" xfId="0" applyFont="1" applyBorder="1" applyAlignment="1">
      <alignment horizontal="center" wrapText="1"/>
    </xf>
    <xf numFmtId="0" fontId="19" fillId="0" borderId="51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7" fillId="0" borderId="12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2" fillId="0" borderId="29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18" fillId="0" borderId="38" xfId="0" applyFont="1" applyBorder="1" applyAlignment="1">
      <alignment horizontal="center" wrapText="1"/>
    </xf>
    <xf numFmtId="0" fontId="18" fillId="0" borderId="36" xfId="0" applyFont="1" applyBorder="1" applyAlignment="1">
      <alignment horizontal="center" wrapText="1"/>
    </xf>
    <xf numFmtId="0" fontId="18" fillId="0" borderId="50" xfId="0" applyFont="1" applyBorder="1" applyAlignment="1">
      <alignment horizontal="center" wrapText="1"/>
    </xf>
    <xf numFmtId="0" fontId="0" fillId="0" borderId="21" xfId="0" applyBorder="1" applyAlignment="1">
      <alignment horizontal="left" vertical="top" wrapText="1"/>
    </xf>
    <xf numFmtId="0" fontId="26" fillId="0" borderId="38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top" wrapText="1"/>
    </xf>
    <xf numFmtId="0" fontId="0" fillId="0" borderId="22" xfId="0" applyBorder="1" applyAlignment="1">
      <alignment horizontal="left" vertical="top" wrapText="1"/>
    </xf>
    <xf numFmtId="0" fontId="25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  <xf numFmtId="0" fontId="18" fillId="0" borderId="38" xfId="0" applyFont="1" applyBorder="1" applyAlignment="1">
      <alignment horizontal="center" vertical="top" wrapText="1"/>
    </xf>
    <xf numFmtId="0" fontId="18" fillId="0" borderId="50" xfId="0" applyFont="1" applyBorder="1" applyAlignment="1">
      <alignment horizontal="center" vertical="top" wrapText="1"/>
    </xf>
    <xf numFmtId="0" fontId="26" fillId="0" borderId="27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5" xfId="0" applyFont="1" applyFill="1" applyBorder="1" applyAlignment="1">
      <alignment horizontal="center" vertical="top"/>
    </xf>
    <xf numFmtId="0" fontId="19" fillId="5" borderId="0" xfId="0" applyFont="1" applyFill="1" applyAlignment="1">
      <alignment horizontal="center" vertical="top"/>
    </xf>
    <xf numFmtId="0" fontId="19" fillId="0" borderId="28" xfId="0" applyFont="1" applyBorder="1" applyAlignment="1">
      <alignment horizontal="center" vertical="top"/>
    </xf>
    <xf numFmtId="0" fontId="19" fillId="0" borderId="29" xfId="0" applyFont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19" fillId="0" borderId="5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9" fillId="0" borderId="22" xfId="0" applyFont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19" fillId="0" borderId="23" xfId="0" applyFont="1" applyBorder="1" applyAlignment="1">
      <alignment horizontal="center" vertical="top"/>
    </xf>
    <xf numFmtId="0" fontId="19" fillId="0" borderId="24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50" xfId="0" applyFont="1" applyFill="1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top" wrapText="1"/>
    </xf>
    <xf numFmtId="0" fontId="19" fillId="0" borderId="36" xfId="0" applyFont="1" applyBorder="1" applyAlignment="1">
      <alignment horizontal="left" vertical="top" wrapText="1"/>
    </xf>
    <xf numFmtId="0" fontId="19" fillId="0" borderId="5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16582</xdr:colOff>
      <xdr:row>1</xdr:row>
      <xdr:rowOff>56014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382" y="188814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05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19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25</xdr:col>
      <xdr:colOff>589833</xdr:colOff>
      <xdr:row>5</xdr:row>
      <xdr:rowOff>20346</xdr:rowOff>
    </xdr:from>
    <xdr:to>
      <xdr:col>25</xdr:col>
      <xdr:colOff>950737</xdr:colOff>
      <xdr:row>5</xdr:row>
      <xdr:rowOff>166832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6881828" y="826308"/>
          <a:ext cx="360904" cy="146486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387803</xdr:colOff>
      <xdr:row>10</xdr:row>
      <xdr:rowOff>13607</xdr:rowOff>
    </xdr:from>
    <xdr:to>
      <xdr:col>4</xdr:col>
      <xdr:colOff>4252231</xdr:colOff>
      <xdr:row>25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D68F76-9AAB-D141-7479-B9BD2AC46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47107" y="1898196"/>
          <a:ext cx="3864428" cy="1932216"/>
        </a:xfrm>
        <a:prstGeom prst="rect">
          <a:avLst/>
        </a:prstGeom>
      </xdr:spPr>
    </xdr:pic>
    <xdr:clientData/>
  </xdr:twoCellAnchor>
  <xdr:twoCellAnchor>
    <xdr:from>
      <xdr:col>4</xdr:col>
      <xdr:colOff>2002971</xdr:colOff>
      <xdr:row>25</xdr:row>
      <xdr:rowOff>114299</xdr:rowOff>
    </xdr:from>
    <xdr:to>
      <xdr:col>4</xdr:col>
      <xdr:colOff>2585357</xdr:colOff>
      <xdr:row>27</xdr:row>
      <xdr:rowOff>5442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8EFE2E9-1FFA-E658-C24E-AC86FD453E2E}"/>
            </a:ext>
          </a:extLst>
        </xdr:cNvPr>
        <xdr:cNvSpPr/>
      </xdr:nvSpPr>
      <xdr:spPr>
        <a:xfrm>
          <a:off x="3129642" y="4000499"/>
          <a:ext cx="582386" cy="13062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43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122281</xdr:colOff>
      <xdr:row>2</xdr:row>
      <xdr:rowOff>115845</xdr:rowOff>
    </xdr:from>
    <xdr:to>
      <xdr:col>4</xdr:col>
      <xdr:colOff>3962281</xdr:colOff>
      <xdr:row>19</xdr:row>
      <xdr:rowOff>19307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0411E40-DC3B-C459-F855-4D3A49BA2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8345" y="830220"/>
          <a:ext cx="3840000" cy="2027280"/>
        </a:xfrm>
        <a:prstGeom prst="rect">
          <a:avLst/>
        </a:prstGeom>
      </xdr:spPr>
    </xdr:pic>
    <xdr:clientData/>
  </xdr:twoCellAnchor>
  <xdr:twoCellAnchor>
    <xdr:from>
      <xdr:col>4</xdr:col>
      <xdr:colOff>1673311</xdr:colOff>
      <xdr:row>18</xdr:row>
      <xdr:rowOff>113271</xdr:rowOff>
    </xdr:from>
    <xdr:to>
      <xdr:col>4</xdr:col>
      <xdr:colOff>2255697</xdr:colOff>
      <xdr:row>19</xdr:row>
      <xdr:rowOff>120332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3E3E14B-4CA1-43A2-973F-B2B4F1DB4C95}"/>
            </a:ext>
          </a:extLst>
        </xdr:cNvPr>
        <xdr:cNvSpPr/>
      </xdr:nvSpPr>
      <xdr:spPr>
        <a:xfrm>
          <a:off x="2800865" y="3042852"/>
          <a:ext cx="582386" cy="13062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44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57922</xdr:colOff>
      <xdr:row>3</xdr:row>
      <xdr:rowOff>12872</xdr:rowOff>
    </xdr:from>
    <xdr:to>
      <xdr:col>4</xdr:col>
      <xdr:colOff>3897922</xdr:colOff>
      <xdr:row>19</xdr:row>
      <xdr:rowOff>77230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E9791BC-129A-6092-2A4B-F37118383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3986" y="849527"/>
          <a:ext cx="3840000" cy="2065895"/>
        </a:xfrm>
        <a:prstGeom prst="rect">
          <a:avLst/>
        </a:prstGeom>
      </xdr:spPr>
    </xdr:pic>
    <xdr:clientData/>
  </xdr:twoCellAnchor>
  <xdr:twoCellAnchor>
    <xdr:from>
      <xdr:col>4</xdr:col>
      <xdr:colOff>1678459</xdr:colOff>
      <xdr:row>19</xdr:row>
      <xdr:rowOff>82378</xdr:rowOff>
    </xdr:from>
    <xdr:to>
      <xdr:col>4</xdr:col>
      <xdr:colOff>2260845</xdr:colOff>
      <xdr:row>20</xdr:row>
      <xdr:rowOff>89440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94E1B09F-59EC-4050-AE99-F6BC1DFA5EEC}"/>
            </a:ext>
          </a:extLst>
        </xdr:cNvPr>
        <xdr:cNvSpPr/>
      </xdr:nvSpPr>
      <xdr:spPr>
        <a:xfrm>
          <a:off x="2806013" y="3120081"/>
          <a:ext cx="582386" cy="13062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45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8</xdr:row>
      <xdr:rowOff>19307</xdr:rowOff>
    </xdr:from>
    <xdr:to>
      <xdr:col>4</xdr:col>
      <xdr:colOff>2233227</xdr:colOff>
      <xdr:row>20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20</xdr:row>
      <xdr:rowOff>115844</xdr:rowOff>
    </xdr:from>
    <xdr:to>
      <xdr:col>4</xdr:col>
      <xdr:colOff>2400558</xdr:colOff>
      <xdr:row>22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6</xdr:row>
      <xdr:rowOff>122280</xdr:rowOff>
    </xdr:from>
    <xdr:to>
      <xdr:col>4</xdr:col>
      <xdr:colOff>650017</xdr:colOff>
      <xdr:row>7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7</xdr:row>
      <xdr:rowOff>12871</xdr:rowOff>
    </xdr:from>
    <xdr:to>
      <xdr:col>4</xdr:col>
      <xdr:colOff>2233227</xdr:colOff>
      <xdr:row>7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276739</xdr:colOff>
      <xdr:row>5</xdr:row>
      <xdr:rowOff>19308</xdr:rowOff>
    </xdr:from>
    <xdr:to>
      <xdr:col>4</xdr:col>
      <xdr:colOff>2432736</xdr:colOff>
      <xdr:row>6</xdr:row>
      <xdr:rowOff>1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222803" y="855963"/>
          <a:ext cx="2155997" cy="9653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759427</xdr:colOff>
      <xdr:row>6</xdr:row>
      <xdr:rowOff>12872</xdr:rowOff>
    </xdr:from>
    <xdr:to>
      <xdr:col>4</xdr:col>
      <xdr:colOff>888143</xdr:colOff>
      <xdr:row>8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91" y="965372"/>
          <a:ext cx="128716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1937179</xdr:colOff>
      <xdr:row>6</xdr:row>
      <xdr:rowOff>19308</xdr:rowOff>
    </xdr:from>
    <xdr:to>
      <xdr:col>4</xdr:col>
      <xdr:colOff>2072330</xdr:colOff>
      <xdr:row>7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883243" y="971808"/>
          <a:ext cx="13515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1583209</xdr:colOff>
      <xdr:row>6</xdr:row>
      <xdr:rowOff>25743</xdr:rowOff>
    </xdr:from>
    <xdr:to>
      <xdr:col>4</xdr:col>
      <xdr:colOff>1718360</xdr:colOff>
      <xdr:row>7</xdr:row>
      <xdr:rowOff>135152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F0219260-83FA-4BA1-9E60-A0D4A92E61D3}"/>
            </a:ext>
          </a:extLst>
        </xdr:cNvPr>
        <xdr:cNvSpPr/>
      </xdr:nvSpPr>
      <xdr:spPr>
        <a:xfrm>
          <a:off x="2529273" y="978243"/>
          <a:ext cx="13515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1139139</xdr:colOff>
      <xdr:row>6</xdr:row>
      <xdr:rowOff>25743</xdr:rowOff>
    </xdr:from>
    <xdr:to>
      <xdr:col>4</xdr:col>
      <xdr:colOff>1274290</xdr:colOff>
      <xdr:row>7</xdr:row>
      <xdr:rowOff>135152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5770AF57-1403-4609-82C7-81C6D7767593}"/>
            </a:ext>
          </a:extLst>
        </xdr:cNvPr>
        <xdr:cNvSpPr/>
      </xdr:nvSpPr>
      <xdr:spPr>
        <a:xfrm>
          <a:off x="2085203" y="978243"/>
          <a:ext cx="13515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276740</xdr:colOff>
      <xdr:row>4</xdr:row>
      <xdr:rowOff>70126</xdr:rowOff>
    </xdr:from>
    <xdr:to>
      <xdr:col>4</xdr:col>
      <xdr:colOff>489122</xdr:colOff>
      <xdr:row>4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222804" y="906781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2381252</xdr:colOff>
      <xdr:row>4</xdr:row>
      <xdr:rowOff>38614</xdr:rowOff>
    </xdr:from>
    <xdr:to>
      <xdr:col>4</xdr:col>
      <xdr:colOff>2426971</xdr:colOff>
      <xdr:row>4</xdr:row>
      <xdr:rowOff>122279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22B4264D-5F90-2317-A6D7-3E73A3108347}"/>
            </a:ext>
          </a:extLst>
        </xdr:cNvPr>
        <xdr:cNvSpPr/>
      </xdr:nvSpPr>
      <xdr:spPr>
        <a:xfrm>
          <a:off x="3327316" y="997550"/>
          <a:ext cx="45719" cy="836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2406993</xdr:colOff>
      <xdr:row>3</xdr:row>
      <xdr:rowOff>57922</xdr:rowOff>
    </xdr:from>
    <xdr:to>
      <xdr:col>4</xdr:col>
      <xdr:colOff>2406993</xdr:colOff>
      <xdr:row>4</xdr:row>
      <xdr:rowOff>38614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/>
      </xdr:nvCxnSpPr>
      <xdr:spPr>
        <a:xfrm>
          <a:off x="3353057" y="894577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276740</xdr:colOff>
      <xdr:row>3</xdr:row>
      <xdr:rowOff>77229</xdr:rowOff>
    </xdr:from>
    <xdr:to>
      <xdr:col>4</xdr:col>
      <xdr:colOff>276740</xdr:colOff>
      <xdr:row>4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222804" y="913884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2419864</xdr:colOff>
      <xdr:row>3</xdr:row>
      <xdr:rowOff>70795</xdr:rowOff>
    </xdr:from>
    <xdr:to>
      <xdr:col>4</xdr:col>
      <xdr:colOff>2928294</xdr:colOff>
      <xdr:row>4</xdr:row>
      <xdr:rowOff>57922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65928" y="907450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21</xdr:row>
      <xdr:rowOff>57923</xdr:rowOff>
    </xdr:from>
    <xdr:to>
      <xdr:col>4</xdr:col>
      <xdr:colOff>437635</xdr:colOff>
      <xdr:row>21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437636</xdr:colOff>
      <xdr:row>11</xdr:row>
      <xdr:rowOff>77230</xdr:rowOff>
    </xdr:from>
    <xdr:to>
      <xdr:col>4</xdr:col>
      <xdr:colOff>566351</xdr:colOff>
      <xdr:row>12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727247" y="1937179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489122</xdr:colOff>
      <xdr:row>3</xdr:row>
      <xdr:rowOff>83665</xdr:rowOff>
    </xdr:from>
    <xdr:to>
      <xdr:col>4</xdr:col>
      <xdr:colOff>489122</xdr:colOff>
      <xdr:row>4</xdr:row>
      <xdr:rowOff>64357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55AD40D-8D25-4DE6-B7BA-38BD012E095D}"/>
            </a:ext>
          </a:extLst>
        </xdr:cNvPr>
        <xdr:cNvCxnSpPr/>
      </xdr:nvCxnSpPr>
      <xdr:spPr>
        <a:xfrm>
          <a:off x="1435186" y="920320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6</xdr:row>
      <xdr:rowOff>19308</xdr:rowOff>
    </xdr:from>
    <xdr:to>
      <xdr:col>4</xdr:col>
      <xdr:colOff>2181740</xdr:colOff>
      <xdr:row>7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1744106</xdr:colOff>
      <xdr:row>6</xdr:row>
      <xdr:rowOff>12871</xdr:rowOff>
    </xdr:from>
    <xdr:to>
      <xdr:col>4</xdr:col>
      <xdr:colOff>1911436</xdr:colOff>
      <xdr:row>7</xdr:row>
      <xdr:rowOff>102973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51217A60-5E09-4E05-92D8-8F249ACC45E6}"/>
            </a:ext>
          </a:extLst>
        </xdr:cNvPr>
        <xdr:cNvSpPr/>
      </xdr:nvSpPr>
      <xdr:spPr>
        <a:xfrm>
          <a:off x="2690170" y="1209932"/>
          <a:ext cx="167330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1293598</xdr:colOff>
      <xdr:row>6</xdr:row>
      <xdr:rowOff>25743</xdr:rowOff>
    </xdr:from>
    <xdr:to>
      <xdr:col>4</xdr:col>
      <xdr:colOff>1563901</xdr:colOff>
      <xdr:row>7</xdr:row>
      <xdr:rowOff>109409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2239662" y="1222804"/>
          <a:ext cx="27030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901013</xdr:colOff>
      <xdr:row>6</xdr:row>
      <xdr:rowOff>25744</xdr:rowOff>
    </xdr:from>
    <xdr:to>
      <xdr:col>4</xdr:col>
      <xdr:colOff>1145574</xdr:colOff>
      <xdr:row>7</xdr:row>
      <xdr:rowOff>109410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29F030FA-0383-42BE-A813-CAE8EFF0826D}"/>
            </a:ext>
          </a:extLst>
        </xdr:cNvPr>
        <xdr:cNvSpPr/>
      </xdr:nvSpPr>
      <xdr:spPr>
        <a:xfrm>
          <a:off x="1847077" y="1222805"/>
          <a:ext cx="244561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6</xdr:row>
      <xdr:rowOff>25743</xdr:rowOff>
    </xdr:from>
    <xdr:to>
      <xdr:col>4</xdr:col>
      <xdr:colOff>733683</xdr:colOff>
      <xdr:row>7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6</xdr:row>
      <xdr:rowOff>12871</xdr:rowOff>
    </xdr:from>
    <xdr:to>
      <xdr:col>4</xdr:col>
      <xdr:colOff>688630</xdr:colOff>
      <xdr:row>6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321791</xdr:colOff>
      <xdr:row>3</xdr:row>
      <xdr:rowOff>77230</xdr:rowOff>
    </xdr:from>
    <xdr:to>
      <xdr:col>4</xdr:col>
      <xdr:colOff>270303</xdr:colOff>
      <xdr:row>4</xdr:row>
      <xdr:rowOff>74011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18A644D8-0875-475B-B2A3-1FE07F9BAC17}"/>
            </a:ext>
          </a:extLst>
        </xdr:cNvPr>
        <xdr:cNvCxnSpPr/>
      </xdr:nvCxnSpPr>
      <xdr:spPr>
        <a:xfrm>
          <a:off x="611402" y="913885"/>
          <a:ext cx="604965" cy="1190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6B7DB76B-9EDF-4A4B-812E-AEC2FC1E926E}"/>
            </a:ext>
          </a:extLst>
        </xdr:cNvPr>
        <xdr:cNvGrpSpPr/>
      </xdr:nvGrpSpPr>
      <xdr:grpSpPr>
        <a:xfrm>
          <a:off x="1957949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27973FDF-9BFC-FAB5-D897-096F6FE6967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38AB61A9-2F72-22D6-AD5A-80C43E5AE871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7CA77C16-A60F-4FB2-80E6-F49291E52DCB}"/>
            </a:ext>
          </a:extLst>
        </xdr:cNvPr>
        <xdr:cNvGrpSpPr/>
      </xdr:nvGrpSpPr>
      <xdr:grpSpPr>
        <a:xfrm>
          <a:off x="1513702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5D1C79B2-34D8-EE36-4ABA-A96566F9B392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9FED7D1-6DB7-861F-A178-3D41F8F7114E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42C7480C-7FA6-4E25-A792-8FE68ED5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158749</xdr:colOff>
      <xdr:row>3</xdr:row>
      <xdr:rowOff>238125</xdr:rowOff>
    </xdr:from>
    <xdr:to>
      <xdr:col>4</xdr:col>
      <xdr:colOff>1835547</xdr:colOff>
      <xdr:row>3</xdr:row>
      <xdr:rowOff>2212578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3585A26C-0C7C-1CD2-1F07-8D60C4ECC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8749" y="1121172"/>
          <a:ext cx="2331642" cy="1974453"/>
        </a:xfrm>
        <a:prstGeom prst="rect">
          <a:avLst/>
        </a:prstGeom>
      </xdr:spPr>
    </xdr:pic>
    <xdr:clientData/>
  </xdr:twoCellAnchor>
  <xdr:twoCellAnchor editAs="oneCell">
    <xdr:from>
      <xdr:col>4</xdr:col>
      <xdr:colOff>2053827</xdr:colOff>
      <xdr:row>3</xdr:row>
      <xdr:rowOff>257970</xdr:rowOff>
    </xdr:from>
    <xdr:to>
      <xdr:col>4</xdr:col>
      <xdr:colOff>4494608</xdr:colOff>
      <xdr:row>3</xdr:row>
      <xdr:rowOff>2202656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1C7F91CE-0583-97F7-357F-312BD171F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8671" y="1141017"/>
          <a:ext cx="2440781" cy="1944686"/>
        </a:xfrm>
        <a:prstGeom prst="rect">
          <a:avLst/>
        </a:prstGeom>
      </xdr:spPr>
    </xdr:pic>
    <xdr:clientData/>
  </xdr:twoCellAnchor>
  <xdr:twoCellAnchor editAs="oneCell">
    <xdr:from>
      <xdr:col>3</xdr:col>
      <xdr:colOff>585659</xdr:colOff>
      <xdr:row>4</xdr:row>
      <xdr:rowOff>248047</xdr:rowOff>
    </xdr:from>
    <xdr:to>
      <xdr:col>4</xdr:col>
      <xdr:colOff>2271842</xdr:colOff>
      <xdr:row>5</xdr:row>
      <xdr:rowOff>1170781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C91ECB1-3399-3BAC-CE1E-4C1B97CCC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5659" y="3523875"/>
          <a:ext cx="2342636" cy="2106924"/>
        </a:xfrm>
        <a:prstGeom prst="rect">
          <a:avLst/>
        </a:prstGeom>
      </xdr:spPr>
    </xdr:pic>
    <xdr:clientData/>
  </xdr:twoCellAnchor>
  <xdr:twoCellAnchor editAs="oneCell">
    <xdr:from>
      <xdr:col>4</xdr:col>
      <xdr:colOff>2182812</xdr:colOff>
      <xdr:row>7</xdr:row>
      <xdr:rowOff>168672</xdr:rowOff>
    </xdr:from>
    <xdr:to>
      <xdr:col>4</xdr:col>
      <xdr:colOff>4582812</xdr:colOff>
      <xdr:row>7</xdr:row>
      <xdr:rowOff>1968672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0746A4FF-A21D-8DEB-81BE-6D3CC61B8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37656" y="6240860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49609</xdr:colOff>
      <xdr:row>7</xdr:row>
      <xdr:rowOff>148826</xdr:rowOff>
    </xdr:from>
    <xdr:to>
      <xdr:col>4</xdr:col>
      <xdr:colOff>1984374</xdr:colOff>
      <xdr:row>7</xdr:row>
      <xdr:rowOff>1924843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A4A4B944-E267-ADCC-3B71-6C245869C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609" y="6221014"/>
          <a:ext cx="2589609" cy="1776017"/>
        </a:xfrm>
        <a:prstGeom prst="rect">
          <a:avLst/>
        </a:prstGeom>
      </xdr:spPr>
    </xdr:pic>
    <xdr:clientData/>
  </xdr:twoCellAnchor>
  <xdr:twoCellAnchor editAs="oneCell">
    <xdr:from>
      <xdr:col>4</xdr:col>
      <xdr:colOff>2374814</xdr:colOff>
      <xdr:row>4</xdr:row>
      <xdr:rowOff>244561</xdr:rowOff>
    </xdr:from>
    <xdr:to>
      <xdr:col>4</xdr:col>
      <xdr:colOff>4774814</xdr:colOff>
      <xdr:row>5</xdr:row>
      <xdr:rowOff>1169290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F4F89D5A-9859-03C0-104E-F80C33A51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31267" y="3520389"/>
          <a:ext cx="2400000" cy="2108919"/>
        </a:xfrm>
        <a:prstGeom prst="rect">
          <a:avLst/>
        </a:prstGeom>
      </xdr:spPr>
    </xdr:pic>
    <xdr:clientData/>
  </xdr:twoCellAnchor>
  <xdr:twoCellAnchor>
    <xdr:from>
      <xdr:col>4</xdr:col>
      <xdr:colOff>257432</xdr:colOff>
      <xdr:row>3</xdr:row>
      <xdr:rowOff>2234514</xdr:rowOff>
    </xdr:from>
    <xdr:to>
      <xdr:col>4</xdr:col>
      <xdr:colOff>844378</xdr:colOff>
      <xdr:row>3</xdr:row>
      <xdr:rowOff>2349697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93755C8-E6EF-40A2-B428-3266371F343F}"/>
            </a:ext>
          </a:extLst>
        </xdr:cNvPr>
        <xdr:cNvSpPr/>
      </xdr:nvSpPr>
      <xdr:spPr>
        <a:xfrm>
          <a:off x="1040027" y="3403257"/>
          <a:ext cx="586946" cy="11518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46</a:t>
          </a:r>
        </a:p>
      </xdr:txBody>
    </xdr:sp>
    <xdr:clientData/>
  </xdr:twoCellAnchor>
  <xdr:twoCellAnchor>
    <xdr:from>
      <xdr:col>4</xdr:col>
      <xdr:colOff>3063446</xdr:colOff>
      <xdr:row>3</xdr:row>
      <xdr:rowOff>2203622</xdr:rowOff>
    </xdr:from>
    <xdr:to>
      <xdr:col>4</xdr:col>
      <xdr:colOff>3650392</xdr:colOff>
      <xdr:row>3</xdr:row>
      <xdr:rowOff>2318805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413A9C9-D3F0-4CF4-8177-6B6243E503D0}"/>
            </a:ext>
          </a:extLst>
        </xdr:cNvPr>
        <xdr:cNvSpPr/>
      </xdr:nvSpPr>
      <xdr:spPr>
        <a:xfrm>
          <a:off x="3846041" y="3372365"/>
          <a:ext cx="586946" cy="11518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47</a:t>
          </a:r>
        </a:p>
      </xdr:txBody>
    </xdr:sp>
    <xdr:clientData/>
  </xdr:twoCellAnchor>
  <xdr:twoCellAnchor>
    <xdr:from>
      <xdr:col>4</xdr:col>
      <xdr:colOff>653877</xdr:colOff>
      <xdr:row>5</xdr:row>
      <xdr:rowOff>1179042</xdr:rowOff>
    </xdr:from>
    <xdr:to>
      <xdr:col>4</xdr:col>
      <xdr:colOff>1240823</xdr:colOff>
      <xdr:row>5</xdr:row>
      <xdr:rowOff>1294225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2405A4C8-2087-480E-836D-3D7051AE6B15}"/>
            </a:ext>
          </a:extLst>
        </xdr:cNvPr>
        <xdr:cNvSpPr/>
      </xdr:nvSpPr>
      <xdr:spPr>
        <a:xfrm>
          <a:off x="1436472" y="5910650"/>
          <a:ext cx="586946" cy="11518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48</a:t>
          </a:r>
        </a:p>
      </xdr:txBody>
    </xdr:sp>
    <xdr:clientData/>
  </xdr:twoCellAnchor>
  <xdr:twoCellAnchor>
    <xdr:from>
      <xdr:col>4</xdr:col>
      <xdr:colOff>3377513</xdr:colOff>
      <xdr:row>5</xdr:row>
      <xdr:rowOff>1184190</xdr:rowOff>
    </xdr:from>
    <xdr:to>
      <xdr:col>4</xdr:col>
      <xdr:colOff>3964459</xdr:colOff>
      <xdr:row>5</xdr:row>
      <xdr:rowOff>1299373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9624C2D3-A1EE-422E-BA4D-934C3A515125}"/>
            </a:ext>
          </a:extLst>
        </xdr:cNvPr>
        <xdr:cNvSpPr/>
      </xdr:nvSpPr>
      <xdr:spPr>
        <a:xfrm>
          <a:off x="4160108" y="5915798"/>
          <a:ext cx="586946" cy="11518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49</a:t>
          </a:r>
        </a:p>
      </xdr:txBody>
    </xdr:sp>
    <xdr:clientData/>
  </xdr:twoCellAnchor>
  <xdr:twoCellAnchor>
    <xdr:from>
      <xdr:col>4</xdr:col>
      <xdr:colOff>344959</xdr:colOff>
      <xdr:row>7</xdr:row>
      <xdr:rowOff>1930745</xdr:rowOff>
    </xdr:from>
    <xdr:to>
      <xdr:col>4</xdr:col>
      <xdr:colOff>931905</xdr:colOff>
      <xdr:row>7</xdr:row>
      <xdr:rowOff>2045928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67332F54-5C1B-4A23-82B9-9351D66A8116}"/>
            </a:ext>
          </a:extLst>
        </xdr:cNvPr>
        <xdr:cNvSpPr/>
      </xdr:nvSpPr>
      <xdr:spPr>
        <a:xfrm>
          <a:off x="1127554" y="8273880"/>
          <a:ext cx="586946" cy="11518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50</a:t>
          </a:r>
        </a:p>
      </xdr:txBody>
    </xdr:sp>
    <xdr:clientData/>
  </xdr:twoCellAnchor>
  <xdr:twoCellAnchor>
    <xdr:from>
      <xdr:col>4</xdr:col>
      <xdr:colOff>3063446</xdr:colOff>
      <xdr:row>7</xdr:row>
      <xdr:rowOff>1971933</xdr:rowOff>
    </xdr:from>
    <xdr:to>
      <xdr:col>4</xdr:col>
      <xdr:colOff>3650392</xdr:colOff>
      <xdr:row>7</xdr:row>
      <xdr:rowOff>2087116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D197B58D-C718-4A65-89F6-8D1A66AA4CEF}"/>
            </a:ext>
          </a:extLst>
        </xdr:cNvPr>
        <xdr:cNvSpPr/>
      </xdr:nvSpPr>
      <xdr:spPr>
        <a:xfrm>
          <a:off x="3846041" y="8315068"/>
          <a:ext cx="586946" cy="11518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51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946064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946064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47531</xdr:colOff>
      <xdr:row>6</xdr:row>
      <xdr:rowOff>103940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2912E9BE-1213-4E2B-A233-316EEAB0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784" y="1249514"/>
          <a:ext cx="761061" cy="604266"/>
        </a:xfrm>
        <a:prstGeom prst="rect">
          <a:avLst/>
        </a:prstGeom>
      </xdr:spPr>
    </xdr:pic>
    <xdr:clientData/>
  </xdr:oneCellAnchor>
  <xdr:oneCellAnchor>
    <xdr:from>
      <xdr:col>6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2695750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2556303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7" zoomScale="148" zoomScaleNormal="146" zoomScaleSheetLayoutView="148" workbookViewId="0">
      <selection activeCell="L21" sqref="L21:O21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3" customWidth="1"/>
    <col min="10" max="10" width="5.5" customWidth="1"/>
    <col min="11" max="11" width="4.1640625" bestFit="1" customWidth="1"/>
    <col min="12" max="12" width="5.33203125" customWidth="1"/>
    <col min="13" max="13" width="4.1640625" customWidth="1"/>
    <col min="14" max="14" width="4.33203125" customWidth="1"/>
    <col min="15" max="15" width="4.1640625" bestFit="1" customWidth="1"/>
    <col min="16" max="16" width="5.5" customWidth="1"/>
    <col min="17" max="17" width="4.5" customWidth="1"/>
    <col min="18" max="18" width="5.6640625" bestFit="1" customWidth="1"/>
    <col min="19" max="19" width="4.1640625" bestFit="1" customWidth="1"/>
    <col min="20" max="20" width="3.33203125" customWidth="1"/>
    <col min="23" max="23" width="4.1640625" bestFit="1" customWidth="1"/>
    <col min="24" max="24" width="6.1640625" customWidth="1"/>
    <col min="25" max="25" width="4.6640625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90"/>
      <c r="B1" s="91" t="s">
        <v>75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3"/>
    </row>
    <row r="2" spans="1:31" ht="10.15" customHeight="1">
      <c r="A2" s="82"/>
      <c r="B2" s="117"/>
      <c r="C2" s="118"/>
      <c r="D2" s="118"/>
      <c r="E2" s="118"/>
      <c r="F2" s="118"/>
      <c r="G2" s="118"/>
      <c r="H2" s="76" t="s">
        <v>178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21"/>
    </row>
    <row r="3" spans="1:31" s="28" customFormat="1" ht="10.15" customHeight="1">
      <c r="A3" s="82"/>
      <c r="B3" s="117"/>
      <c r="C3" s="118"/>
      <c r="D3" s="118"/>
      <c r="E3" s="118"/>
      <c r="F3" s="118"/>
      <c r="G3" s="118"/>
      <c r="H3" s="76" t="s">
        <v>79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 t="s">
        <v>77</v>
      </c>
      <c r="Y3" s="78"/>
      <c r="Z3" s="78"/>
      <c r="AA3" s="79"/>
    </row>
    <row r="4" spans="1:31" s="28" customFormat="1" ht="14.25" customHeight="1">
      <c r="A4" s="82"/>
      <c r="B4" s="117"/>
      <c r="C4" s="118"/>
      <c r="D4" s="118"/>
      <c r="E4" s="118"/>
      <c r="F4" s="118"/>
      <c r="G4" s="118"/>
      <c r="H4" s="83" t="s">
        <v>100</v>
      </c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0" t="s">
        <v>78</v>
      </c>
      <c r="Y4" s="81"/>
      <c r="Z4" s="81"/>
      <c r="AA4" s="82"/>
    </row>
    <row r="5" spans="1:31" s="28" customFormat="1" ht="18.75" customHeight="1">
      <c r="A5" s="82"/>
      <c r="B5" s="119"/>
      <c r="C5" s="120"/>
      <c r="D5" s="120"/>
      <c r="E5" s="120"/>
      <c r="F5" s="120"/>
      <c r="G5" s="120"/>
      <c r="H5" s="84" t="s">
        <v>193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6"/>
    </row>
    <row r="6" spans="1:31" s="28" customFormat="1" ht="15.75" customHeight="1">
      <c r="A6" s="82"/>
      <c r="B6" s="87" t="s">
        <v>99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9"/>
    </row>
    <row r="7" spans="1:31" s="28" customFormat="1" ht="11.25" customHeight="1">
      <c r="A7" s="82"/>
      <c r="B7" s="94" t="s">
        <v>0</v>
      </c>
      <c r="C7" s="97" t="s">
        <v>1</v>
      </c>
      <c r="D7" s="98"/>
      <c r="E7" s="98"/>
      <c r="F7" s="99"/>
      <c r="G7" s="100" t="s">
        <v>134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2"/>
      <c r="W7" s="103"/>
      <c r="X7" s="104"/>
      <c r="Y7" s="104"/>
      <c r="Z7" s="104"/>
      <c r="AA7" s="105"/>
      <c r="AE7" s="29"/>
    </row>
    <row r="8" spans="1:31" s="28" customFormat="1" ht="16.5" customHeight="1">
      <c r="A8" s="82"/>
      <c r="B8" s="95"/>
      <c r="C8" s="97" t="s">
        <v>2</v>
      </c>
      <c r="D8" s="98"/>
      <c r="E8" s="98"/>
      <c r="F8" s="99"/>
      <c r="G8" s="100" t="s">
        <v>194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2"/>
      <c r="W8" s="106"/>
      <c r="X8" s="107" t="s">
        <v>3</v>
      </c>
      <c r="Y8" s="108"/>
      <c r="Z8" s="108"/>
      <c r="AA8" s="109"/>
      <c r="AE8" s="29"/>
    </row>
    <row r="9" spans="1:31" s="28" customFormat="1" ht="13.5">
      <c r="A9" s="82"/>
      <c r="B9" s="95"/>
      <c r="C9" s="97" t="s">
        <v>4</v>
      </c>
      <c r="D9" s="98"/>
      <c r="E9" s="98"/>
      <c r="F9" s="99"/>
      <c r="G9" s="100" t="s">
        <v>135</v>
      </c>
      <c r="H9" s="101"/>
      <c r="I9" s="101"/>
      <c r="J9" s="101"/>
      <c r="K9" s="101"/>
      <c r="L9" s="101"/>
      <c r="M9" s="102"/>
      <c r="N9" s="110" t="s">
        <v>76</v>
      </c>
      <c r="O9" s="98"/>
      <c r="P9" s="98"/>
      <c r="Q9" s="98"/>
      <c r="R9" s="99"/>
      <c r="S9" s="111" t="s">
        <v>174</v>
      </c>
      <c r="T9" s="112"/>
      <c r="U9" s="112"/>
      <c r="V9" s="113"/>
      <c r="W9" s="106"/>
      <c r="X9" s="53" t="s">
        <v>5</v>
      </c>
      <c r="Y9" s="54">
        <v>31</v>
      </c>
      <c r="Z9" s="53" t="s">
        <v>6</v>
      </c>
      <c r="AA9" s="72" t="s">
        <v>80</v>
      </c>
      <c r="AE9" s="29"/>
    </row>
    <row r="10" spans="1:31" s="28" customFormat="1" ht="15" customHeight="1">
      <c r="A10" s="82"/>
      <c r="B10" s="96"/>
      <c r="C10" s="110" t="s">
        <v>136</v>
      </c>
      <c r="D10" s="98"/>
      <c r="E10" s="98"/>
      <c r="F10" s="99"/>
      <c r="G10" s="97" t="s">
        <v>7</v>
      </c>
      <c r="H10" s="99"/>
      <c r="I10" s="114" t="s">
        <v>176</v>
      </c>
      <c r="J10" s="115"/>
      <c r="K10" s="115"/>
      <c r="L10" s="115"/>
      <c r="M10" s="116"/>
      <c r="N10" s="97" t="s">
        <v>8</v>
      </c>
      <c r="O10" s="98"/>
      <c r="P10" s="98"/>
      <c r="Q10" s="98"/>
      <c r="R10" s="99"/>
      <c r="S10" s="114" t="s">
        <v>176</v>
      </c>
      <c r="T10" s="115"/>
      <c r="U10" s="115"/>
      <c r="V10" s="116"/>
      <c r="W10" s="106"/>
      <c r="X10" s="53" t="s">
        <v>9</v>
      </c>
      <c r="Y10" s="71">
        <v>12.4</v>
      </c>
      <c r="Z10" s="55" t="s">
        <v>98</v>
      </c>
      <c r="AA10" s="72">
        <v>4.0999999999999996</v>
      </c>
      <c r="AE10" s="29"/>
    </row>
    <row r="11" spans="1:31" ht="10.15" customHeight="1">
      <c r="A11" s="122"/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</row>
    <row r="12" spans="1:31" s="28" customFormat="1" ht="10.15" customHeight="1">
      <c r="A12" s="122"/>
      <c r="B12" s="56"/>
      <c r="C12" s="125" t="s">
        <v>10</v>
      </c>
      <c r="D12" s="126"/>
      <c r="E12" s="126"/>
      <c r="F12" s="126"/>
      <c r="G12" s="127"/>
      <c r="H12" s="125" t="s">
        <v>11</v>
      </c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7"/>
      <c r="X12" s="125" t="s">
        <v>12</v>
      </c>
      <c r="Y12" s="126"/>
      <c r="Z12" s="126"/>
      <c r="AA12" s="127"/>
    </row>
    <row r="13" spans="1:31" s="28" customFormat="1" ht="18.75" customHeight="1">
      <c r="A13" s="82"/>
      <c r="B13" s="128" t="s">
        <v>13</v>
      </c>
      <c r="C13" s="131" t="s">
        <v>137</v>
      </c>
      <c r="D13" s="132"/>
      <c r="E13" s="132"/>
      <c r="F13" s="132"/>
      <c r="G13" s="133"/>
      <c r="H13" s="134" t="s">
        <v>14</v>
      </c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6"/>
      <c r="X13" s="74"/>
      <c r="Y13" s="75"/>
      <c r="Z13" s="75"/>
      <c r="AA13" s="75"/>
    </row>
    <row r="14" spans="1:31" s="28" customFormat="1" ht="12.75" customHeight="1">
      <c r="A14" s="82"/>
      <c r="B14" s="129"/>
      <c r="C14" s="137" t="s">
        <v>138</v>
      </c>
      <c r="D14" s="138"/>
      <c r="E14" s="138"/>
      <c r="F14" s="138"/>
      <c r="G14" s="90"/>
      <c r="H14" s="142" t="s">
        <v>15</v>
      </c>
      <c r="I14" s="143"/>
      <c r="J14" s="143"/>
      <c r="K14" s="144"/>
      <c r="L14" s="142" t="s">
        <v>16</v>
      </c>
      <c r="M14" s="143"/>
      <c r="N14" s="143"/>
      <c r="O14" s="144"/>
      <c r="P14" s="145" t="s">
        <v>17</v>
      </c>
      <c r="Q14" s="146"/>
      <c r="R14" s="146"/>
      <c r="S14" s="147"/>
      <c r="T14" s="142" t="s">
        <v>18</v>
      </c>
      <c r="U14" s="143"/>
      <c r="V14" s="143"/>
      <c r="W14" s="144"/>
      <c r="X14" s="154" t="s">
        <v>180</v>
      </c>
      <c r="Y14" s="155"/>
      <c r="Z14" s="155"/>
      <c r="AA14" s="156"/>
    </row>
    <row r="15" spans="1:31" s="28" customFormat="1" ht="10.15" customHeight="1">
      <c r="A15" s="82"/>
      <c r="B15" s="129"/>
      <c r="C15" s="139"/>
      <c r="D15" s="140"/>
      <c r="E15" s="140"/>
      <c r="F15" s="140"/>
      <c r="G15" s="141"/>
      <c r="H15" s="61" t="s">
        <v>139</v>
      </c>
      <c r="I15" s="62" t="s">
        <v>140</v>
      </c>
      <c r="J15" s="62">
        <f>2*(10.8)</f>
        <v>21.6</v>
      </c>
      <c r="K15" s="63">
        <v>46</v>
      </c>
      <c r="L15" s="61"/>
      <c r="M15" s="62"/>
      <c r="N15" s="62"/>
      <c r="O15" s="63"/>
      <c r="P15" s="61" t="s">
        <v>139</v>
      </c>
      <c r="Q15" s="62" t="s">
        <v>141</v>
      </c>
      <c r="R15" s="64">
        <f>2*(10.8+10.8)</f>
        <v>43.2</v>
      </c>
      <c r="S15" s="63">
        <v>47</v>
      </c>
      <c r="T15" s="61"/>
      <c r="U15" s="62"/>
      <c r="V15" s="62"/>
      <c r="W15" s="63"/>
      <c r="X15" s="157"/>
      <c r="Y15" s="158"/>
      <c r="Z15" s="158"/>
      <c r="AA15" s="159"/>
    </row>
    <row r="16" spans="1:31" s="28" customFormat="1" ht="12" customHeight="1">
      <c r="A16" s="82"/>
      <c r="B16" s="129"/>
      <c r="C16" s="137" t="s">
        <v>142</v>
      </c>
      <c r="D16" s="138"/>
      <c r="E16" s="138"/>
      <c r="F16" s="138"/>
      <c r="G16" s="90"/>
      <c r="H16" s="145" t="s">
        <v>19</v>
      </c>
      <c r="I16" s="146"/>
      <c r="J16" s="146"/>
      <c r="K16" s="147"/>
      <c r="L16" s="145" t="s">
        <v>20</v>
      </c>
      <c r="M16" s="146"/>
      <c r="N16" s="146"/>
      <c r="O16" s="147"/>
      <c r="P16" s="134" t="s">
        <v>21</v>
      </c>
      <c r="Q16" s="135"/>
      <c r="R16" s="135"/>
      <c r="S16" s="136"/>
      <c r="T16" s="142" t="s">
        <v>18</v>
      </c>
      <c r="U16" s="143"/>
      <c r="V16" s="143"/>
      <c r="W16" s="144"/>
      <c r="X16" s="154" t="s">
        <v>175</v>
      </c>
      <c r="Y16" s="155"/>
      <c r="Z16" s="155"/>
      <c r="AA16" s="156"/>
    </row>
    <row r="17" spans="1:27" s="28" customFormat="1" ht="10.5" customHeight="1">
      <c r="A17" s="82"/>
      <c r="B17" s="129"/>
      <c r="C17" s="139"/>
      <c r="D17" s="140"/>
      <c r="E17" s="140"/>
      <c r="F17" s="140"/>
      <c r="G17" s="141"/>
      <c r="H17" s="61" t="s">
        <v>143</v>
      </c>
      <c r="I17" s="160">
        <f>5*2.3/2</f>
        <v>5.75</v>
      </c>
      <c r="J17" s="161"/>
      <c r="K17" s="63">
        <v>48</v>
      </c>
      <c r="L17" s="61" t="s">
        <v>143</v>
      </c>
      <c r="M17" s="160">
        <f>0.3*0.3</f>
        <v>0.09</v>
      </c>
      <c r="N17" s="161"/>
      <c r="O17" s="63">
        <v>49</v>
      </c>
      <c r="P17" s="61"/>
      <c r="Q17" s="160"/>
      <c r="R17" s="161"/>
      <c r="S17" s="63"/>
      <c r="T17" s="61" t="s">
        <v>144</v>
      </c>
      <c r="U17" s="160">
        <f>5*1.5</f>
        <v>7.5</v>
      </c>
      <c r="V17" s="161"/>
      <c r="W17" s="63">
        <v>49</v>
      </c>
      <c r="X17" s="157"/>
      <c r="Y17" s="158"/>
      <c r="Z17" s="158"/>
      <c r="AA17" s="159"/>
    </row>
    <row r="18" spans="1:27" s="28" customFormat="1" ht="10.15" customHeight="1">
      <c r="A18" s="82"/>
      <c r="B18" s="129"/>
      <c r="C18" s="137" t="s">
        <v>145</v>
      </c>
      <c r="D18" s="138"/>
      <c r="E18" s="138"/>
      <c r="F18" s="138"/>
      <c r="G18" s="90"/>
      <c r="H18" s="142" t="s">
        <v>22</v>
      </c>
      <c r="I18" s="143"/>
      <c r="J18" s="143"/>
      <c r="K18" s="144"/>
      <c r="L18" s="142" t="s">
        <v>23</v>
      </c>
      <c r="M18" s="143"/>
      <c r="N18" s="143"/>
      <c r="O18" s="144"/>
      <c r="P18" s="145" t="s">
        <v>24</v>
      </c>
      <c r="Q18" s="146"/>
      <c r="R18" s="146"/>
      <c r="S18" s="147"/>
      <c r="T18" s="142" t="s">
        <v>18</v>
      </c>
      <c r="U18" s="143"/>
      <c r="V18" s="143"/>
      <c r="W18" s="144"/>
      <c r="X18" s="154" t="s">
        <v>169</v>
      </c>
      <c r="Y18" s="155"/>
      <c r="Z18" s="155"/>
      <c r="AA18" s="156"/>
    </row>
    <row r="19" spans="1:27" s="28" customFormat="1" ht="10.15" customHeight="1">
      <c r="A19" s="82"/>
      <c r="B19" s="129"/>
      <c r="C19" s="139"/>
      <c r="D19" s="140"/>
      <c r="E19" s="140"/>
      <c r="F19" s="140"/>
      <c r="G19" s="141"/>
      <c r="H19" s="61" t="s">
        <v>130</v>
      </c>
      <c r="I19" s="62" t="s">
        <v>81</v>
      </c>
      <c r="J19" s="62">
        <f>31.4+31.4+32.4</f>
        <v>95.199999999999989</v>
      </c>
      <c r="K19" s="63">
        <v>50</v>
      </c>
      <c r="L19" s="61" t="s">
        <v>130</v>
      </c>
      <c r="M19" s="32" t="s">
        <v>146</v>
      </c>
      <c r="N19" s="62">
        <f>19*3*1.05</f>
        <v>59.85</v>
      </c>
      <c r="O19" s="63" t="s">
        <v>197</v>
      </c>
      <c r="P19" s="61" t="s">
        <v>144</v>
      </c>
      <c r="Q19" s="62" t="s">
        <v>147</v>
      </c>
      <c r="R19" s="62">
        <f>32.4*2</f>
        <v>64.8</v>
      </c>
      <c r="S19" s="63">
        <v>51</v>
      </c>
      <c r="T19" s="61"/>
      <c r="U19" s="62"/>
      <c r="V19" s="62"/>
      <c r="W19" s="63"/>
      <c r="X19" s="157"/>
      <c r="Y19" s="158"/>
      <c r="Z19" s="158"/>
      <c r="AA19" s="159"/>
    </row>
    <row r="20" spans="1:27" s="28" customFormat="1" ht="15.75" customHeight="1">
      <c r="A20" s="82"/>
      <c r="B20" s="129"/>
      <c r="C20" s="162" t="s">
        <v>25</v>
      </c>
      <c r="D20" s="163"/>
      <c r="E20" s="163"/>
      <c r="F20" s="163"/>
      <c r="G20" s="164"/>
      <c r="H20" s="165" t="s">
        <v>26</v>
      </c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7"/>
      <c r="X20" s="154" t="s">
        <v>82</v>
      </c>
      <c r="Y20" s="155"/>
      <c r="Z20" s="155"/>
      <c r="AA20" s="156"/>
    </row>
    <row r="21" spans="1:27" s="28" customFormat="1" ht="10.15" customHeight="1">
      <c r="A21" s="82"/>
      <c r="B21" s="129"/>
      <c r="C21" s="148" t="s">
        <v>27</v>
      </c>
      <c r="D21" s="149"/>
      <c r="E21" s="149"/>
      <c r="F21" s="149"/>
      <c r="G21" s="150"/>
      <c r="H21" s="142" t="s">
        <v>28</v>
      </c>
      <c r="I21" s="143"/>
      <c r="J21" s="143"/>
      <c r="K21" s="144"/>
      <c r="L21" s="142" t="s">
        <v>29</v>
      </c>
      <c r="M21" s="143"/>
      <c r="N21" s="143"/>
      <c r="O21" s="144"/>
      <c r="P21" s="145" t="s">
        <v>30</v>
      </c>
      <c r="Q21" s="146"/>
      <c r="R21" s="146"/>
      <c r="S21" s="147"/>
      <c r="T21" s="142" t="s">
        <v>18</v>
      </c>
      <c r="U21" s="143"/>
      <c r="V21" s="143"/>
      <c r="W21" s="144"/>
      <c r="X21" s="154" t="s">
        <v>83</v>
      </c>
      <c r="Y21" s="155"/>
      <c r="Z21" s="155"/>
      <c r="AA21" s="156"/>
    </row>
    <row r="22" spans="1:27" s="28" customFormat="1" ht="10.15" customHeight="1">
      <c r="A22" s="82"/>
      <c r="B22" s="129"/>
      <c r="C22" s="151"/>
      <c r="D22" s="152"/>
      <c r="E22" s="152"/>
      <c r="F22" s="152"/>
      <c r="G22" s="153"/>
      <c r="H22" s="57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7"/>
      <c r="Y22" s="158"/>
      <c r="Z22" s="158"/>
      <c r="AA22" s="159"/>
    </row>
    <row r="23" spans="1:27" s="28" customFormat="1" ht="12" customHeight="1">
      <c r="A23" s="82"/>
      <c r="B23" s="129"/>
      <c r="C23" s="148" t="s">
        <v>31</v>
      </c>
      <c r="D23" s="149"/>
      <c r="E23" s="149"/>
      <c r="F23" s="149"/>
      <c r="G23" s="150"/>
      <c r="H23" s="145" t="s">
        <v>32</v>
      </c>
      <c r="I23" s="146"/>
      <c r="J23" s="146"/>
      <c r="K23" s="147"/>
      <c r="L23" s="142" t="s">
        <v>33</v>
      </c>
      <c r="M23" s="143"/>
      <c r="N23" s="143"/>
      <c r="O23" s="144"/>
      <c r="P23" s="134" t="s">
        <v>34</v>
      </c>
      <c r="Q23" s="135"/>
      <c r="R23" s="135"/>
      <c r="S23" s="136"/>
      <c r="T23" s="142" t="s">
        <v>18</v>
      </c>
      <c r="U23" s="143"/>
      <c r="V23" s="143"/>
      <c r="W23" s="144"/>
      <c r="X23" s="154" t="s">
        <v>148</v>
      </c>
      <c r="Y23" s="155"/>
      <c r="Z23" s="155"/>
      <c r="AA23" s="156"/>
    </row>
    <row r="24" spans="1:27" s="28" customFormat="1" ht="14.25" customHeight="1">
      <c r="A24" s="82"/>
      <c r="B24" s="130"/>
      <c r="C24" s="151"/>
      <c r="D24" s="152"/>
      <c r="E24" s="152"/>
      <c r="F24" s="152"/>
      <c r="G24" s="153"/>
      <c r="H24" s="57"/>
      <c r="I24" s="160"/>
      <c r="J24" s="161"/>
      <c r="K24" s="59"/>
      <c r="L24" s="2"/>
      <c r="M24" s="168"/>
      <c r="N24" s="169"/>
      <c r="O24" s="4"/>
      <c r="P24" s="2"/>
      <c r="Q24" s="168"/>
      <c r="R24" s="169"/>
      <c r="S24" s="4"/>
      <c r="T24" s="2"/>
      <c r="U24" s="168"/>
      <c r="V24" s="169"/>
      <c r="W24" s="4"/>
      <c r="X24" s="157"/>
      <c r="Y24" s="158"/>
      <c r="Z24" s="158"/>
      <c r="AA24" s="159"/>
    </row>
    <row r="25" spans="1:27" s="28" customFormat="1" ht="10.15" customHeight="1">
      <c r="A25" s="82"/>
      <c r="B25" s="128" t="s">
        <v>35</v>
      </c>
      <c r="C25" s="137" t="s">
        <v>84</v>
      </c>
      <c r="D25" s="138"/>
      <c r="E25" s="138"/>
      <c r="F25" s="138"/>
      <c r="G25" s="90"/>
      <c r="H25" s="142" t="s">
        <v>36</v>
      </c>
      <c r="I25" s="143"/>
      <c r="J25" s="143"/>
      <c r="K25" s="144"/>
      <c r="L25" s="145" t="s">
        <v>37</v>
      </c>
      <c r="M25" s="146"/>
      <c r="N25" s="146"/>
      <c r="O25" s="147"/>
      <c r="P25" s="134" t="s">
        <v>38</v>
      </c>
      <c r="Q25" s="135"/>
      <c r="R25" s="135"/>
      <c r="S25" s="136"/>
      <c r="T25" s="142" t="s">
        <v>18</v>
      </c>
      <c r="U25" s="143"/>
      <c r="V25" s="143"/>
      <c r="W25" s="144"/>
      <c r="X25" s="170" t="s">
        <v>85</v>
      </c>
      <c r="Y25" s="171"/>
      <c r="Z25" s="171"/>
      <c r="AA25" s="172"/>
    </row>
    <row r="26" spans="1:27" s="28" customFormat="1" ht="14.25" customHeight="1">
      <c r="A26" s="82"/>
      <c r="B26" s="129"/>
      <c r="C26" s="139"/>
      <c r="D26" s="140"/>
      <c r="E26" s="140"/>
      <c r="F26" s="140"/>
      <c r="G26" s="141"/>
      <c r="H26" s="57"/>
      <c r="I26" s="58"/>
      <c r="J26" s="58"/>
      <c r="K26" s="59"/>
      <c r="L26" s="2"/>
      <c r="M26" s="3"/>
      <c r="N26" s="3"/>
      <c r="O26" s="4"/>
      <c r="P26" s="2"/>
      <c r="Q26" s="3"/>
      <c r="R26" s="3"/>
      <c r="S26" s="4"/>
      <c r="T26" s="2"/>
      <c r="U26" s="3"/>
      <c r="V26" s="3"/>
      <c r="W26" s="4"/>
      <c r="X26" s="173"/>
      <c r="Y26" s="174"/>
      <c r="Z26" s="174"/>
      <c r="AA26" s="175"/>
    </row>
    <row r="27" spans="1:27" s="28" customFormat="1" ht="10.15" customHeight="1">
      <c r="A27" s="82"/>
      <c r="B27" s="129"/>
      <c r="C27" s="137" t="s">
        <v>102</v>
      </c>
      <c r="D27" s="138"/>
      <c r="E27" s="138"/>
      <c r="F27" s="138"/>
      <c r="G27" s="90"/>
      <c r="H27" s="142" t="s">
        <v>36</v>
      </c>
      <c r="I27" s="143"/>
      <c r="J27" s="143"/>
      <c r="K27" s="144"/>
      <c r="L27" s="145" t="s">
        <v>37</v>
      </c>
      <c r="M27" s="146"/>
      <c r="N27" s="146"/>
      <c r="O27" s="147"/>
      <c r="P27" s="134" t="s">
        <v>38</v>
      </c>
      <c r="Q27" s="135"/>
      <c r="R27" s="135"/>
      <c r="S27" s="136"/>
      <c r="T27" s="142" t="s">
        <v>18</v>
      </c>
      <c r="U27" s="143"/>
      <c r="V27" s="143"/>
      <c r="W27" s="144"/>
      <c r="X27" s="170" t="s">
        <v>149</v>
      </c>
      <c r="Y27" s="171"/>
      <c r="Z27" s="171"/>
      <c r="AA27" s="172"/>
    </row>
    <row r="28" spans="1:27" s="28" customFormat="1" ht="12.75">
      <c r="A28" s="82"/>
      <c r="B28" s="129"/>
      <c r="C28" s="139"/>
      <c r="D28" s="140"/>
      <c r="E28" s="140"/>
      <c r="F28" s="140"/>
      <c r="G28" s="141"/>
      <c r="H28" s="60"/>
      <c r="I28" s="58"/>
      <c r="J28" s="3"/>
      <c r="K28" s="4"/>
      <c r="L28" s="2"/>
      <c r="M28" s="3"/>
      <c r="N28" s="3"/>
      <c r="O28" s="4"/>
      <c r="P28" s="2"/>
      <c r="Q28" s="3"/>
      <c r="R28" s="3"/>
      <c r="S28" s="4"/>
      <c r="T28" s="2"/>
      <c r="U28" s="3"/>
      <c r="V28" s="3"/>
      <c r="W28" s="4"/>
      <c r="X28" s="173"/>
      <c r="Y28" s="174"/>
      <c r="Z28" s="174"/>
      <c r="AA28" s="175"/>
    </row>
    <row r="29" spans="1:27" s="28" customFormat="1" ht="12.75">
      <c r="A29" s="82"/>
      <c r="B29" s="129"/>
      <c r="C29" s="176" t="s">
        <v>39</v>
      </c>
      <c r="D29" s="138"/>
      <c r="E29" s="138"/>
      <c r="F29" s="138"/>
      <c r="G29" s="90"/>
      <c r="H29" s="142" t="s">
        <v>36</v>
      </c>
      <c r="I29" s="143"/>
      <c r="J29" s="143"/>
      <c r="K29" s="144"/>
      <c r="L29" s="145" t="s">
        <v>37</v>
      </c>
      <c r="M29" s="146"/>
      <c r="N29" s="146"/>
      <c r="O29" s="147"/>
      <c r="P29" s="134" t="s">
        <v>38</v>
      </c>
      <c r="Q29" s="135"/>
      <c r="R29" s="135"/>
      <c r="S29" s="136"/>
      <c r="T29" s="142" t="s">
        <v>18</v>
      </c>
      <c r="U29" s="143"/>
      <c r="V29" s="143"/>
      <c r="W29" s="144"/>
      <c r="X29" s="170" t="s">
        <v>86</v>
      </c>
      <c r="Y29" s="171"/>
      <c r="Z29" s="171"/>
      <c r="AA29" s="172"/>
    </row>
    <row r="30" spans="1:27" s="28" customFormat="1" ht="10.15" customHeight="1">
      <c r="A30" s="82"/>
      <c r="B30" s="130"/>
      <c r="C30" s="139"/>
      <c r="D30" s="140"/>
      <c r="E30" s="140"/>
      <c r="F30" s="140"/>
      <c r="G30" s="141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73"/>
      <c r="Y30" s="174"/>
      <c r="Z30" s="174"/>
      <c r="AA30" s="175"/>
    </row>
    <row r="31" spans="1:27" s="28" customFormat="1" ht="10.15" customHeight="1">
      <c r="A31" s="82"/>
      <c r="B31" s="128" t="s">
        <v>40</v>
      </c>
      <c r="C31" s="137" t="s">
        <v>103</v>
      </c>
      <c r="D31" s="138"/>
      <c r="E31" s="138"/>
      <c r="F31" s="138"/>
      <c r="G31" s="90"/>
      <c r="H31" s="142" t="s">
        <v>36</v>
      </c>
      <c r="I31" s="143"/>
      <c r="J31" s="143"/>
      <c r="K31" s="144"/>
      <c r="L31" s="145" t="s">
        <v>37</v>
      </c>
      <c r="M31" s="146"/>
      <c r="N31" s="146"/>
      <c r="O31" s="147"/>
      <c r="P31" s="134" t="s">
        <v>38</v>
      </c>
      <c r="Q31" s="135"/>
      <c r="R31" s="135"/>
      <c r="S31" s="136"/>
      <c r="T31" s="142" t="s">
        <v>18</v>
      </c>
      <c r="U31" s="143"/>
      <c r="V31" s="143"/>
      <c r="W31" s="144"/>
      <c r="X31" s="170" t="s">
        <v>87</v>
      </c>
      <c r="Y31" s="171"/>
      <c r="Z31" s="171"/>
      <c r="AA31" s="172"/>
    </row>
    <row r="32" spans="1:27" s="28" customFormat="1" ht="10.15" customHeight="1">
      <c r="A32" s="82"/>
      <c r="B32" s="129"/>
      <c r="C32" s="139"/>
      <c r="D32" s="140"/>
      <c r="E32" s="140"/>
      <c r="F32" s="140"/>
      <c r="G32" s="141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73"/>
      <c r="Y32" s="174"/>
      <c r="Z32" s="174"/>
      <c r="AA32" s="175"/>
    </row>
    <row r="33" spans="1:27" s="28" customFormat="1" ht="10.15" customHeight="1">
      <c r="A33" s="82"/>
      <c r="B33" s="129"/>
      <c r="C33" s="137" t="s">
        <v>101</v>
      </c>
      <c r="D33" s="138"/>
      <c r="E33" s="138"/>
      <c r="F33" s="138"/>
      <c r="G33" s="90"/>
      <c r="H33" s="142" t="s">
        <v>36</v>
      </c>
      <c r="I33" s="143"/>
      <c r="J33" s="143"/>
      <c r="K33" s="144"/>
      <c r="L33" s="145" t="s">
        <v>37</v>
      </c>
      <c r="M33" s="146"/>
      <c r="N33" s="146"/>
      <c r="O33" s="147"/>
      <c r="P33" s="134" t="s">
        <v>38</v>
      </c>
      <c r="Q33" s="135"/>
      <c r="R33" s="135"/>
      <c r="S33" s="136"/>
      <c r="T33" s="142" t="s">
        <v>18</v>
      </c>
      <c r="U33" s="143"/>
      <c r="V33" s="143"/>
      <c r="W33" s="144"/>
      <c r="X33" s="170" t="s">
        <v>88</v>
      </c>
      <c r="Y33" s="171"/>
      <c r="Z33" s="171"/>
      <c r="AA33" s="172"/>
    </row>
    <row r="34" spans="1:27" s="28" customFormat="1" ht="10.15" customHeight="1">
      <c r="A34" s="82"/>
      <c r="B34" s="129"/>
      <c r="C34" s="139"/>
      <c r="D34" s="140"/>
      <c r="E34" s="140"/>
      <c r="F34" s="140"/>
      <c r="G34" s="141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73"/>
      <c r="Y34" s="174"/>
      <c r="Z34" s="174"/>
      <c r="AA34" s="175"/>
    </row>
    <row r="35" spans="1:27" s="28" customFormat="1" ht="10.15" customHeight="1">
      <c r="A35" s="82"/>
      <c r="B35" s="129"/>
      <c r="C35" s="148" t="s">
        <v>41</v>
      </c>
      <c r="D35" s="149"/>
      <c r="E35" s="149"/>
      <c r="F35" s="149"/>
      <c r="G35" s="150"/>
      <c r="H35" s="142" t="s">
        <v>36</v>
      </c>
      <c r="I35" s="143"/>
      <c r="J35" s="143"/>
      <c r="K35" s="144"/>
      <c r="L35" s="145" t="s">
        <v>37</v>
      </c>
      <c r="M35" s="146"/>
      <c r="N35" s="146"/>
      <c r="O35" s="147"/>
      <c r="P35" s="134" t="s">
        <v>38</v>
      </c>
      <c r="Q35" s="135"/>
      <c r="R35" s="135"/>
      <c r="S35" s="136"/>
      <c r="T35" s="177"/>
      <c r="U35" s="178"/>
      <c r="V35" s="178"/>
      <c r="W35" s="179"/>
      <c r="X35" s="170" t="s">
        <v>88</v>
      </c>
      <c r="Y35" s="171"/>
      <c r="Z35" s="171"/>
      <c r="AA35" s="172"/>
    </row>
    <row r="36" spans="1:27" s="28" customFormat="1" ht="12.75" customHeight="1">
      <c r="A36" s="82"/>
      <c r="B36" s="129"/>
      <c r="C36" s="151"/>
      <c r="D36" s="152"/>
      <c r="E36" s="152"/>
      <c r="F36" s="152"/>
      <c r="G36" s="153"/>
      <c r="H36" s="2"/>
      <c r="I36" s="3"/>
      <c r="J36" s="3"/>
      <c r="K36" s="4"/>
      <c r="L36" s="2"/>
      <c r="M36" s="58"/>
      <c r="N36" s="3"/>
      <c r="O36" s="4"/>
      <c r="P36" s="2"/>
      <c r="Q36" s="3"/>
      <c r="R36" s="3"/>
      <c r="S36" s="4"/>
      <c r="T36" s="2"/>
      <c r="U36" s="3"/>
      <c r="V36" s="3"/>
      <c r="W36" s="4"/>
      <c r="X36" s="173"/>
      <c r="Y36" s="174"/>
      <c r="Z36" s="174"/>
      <c r="AA36" s="175"/>
    </row>
    <row r="37" spans="1:27" s="28" customFormat="1" ht="10.15" customHeight="1">
      <c r="A37" s="82"/>
      <c r="B37" s="129"/>
      <c r="C37" s="137" t="s">
        <v>89</v>
      </c>
      <c r="D37" s="138"/>
      <c r="E37" s="138"/>
      <c r="F37" s="138"/>
      <c r="G37" s="90"/>
      <c r="H37" s="145" t="s">
        <v>42</v>
      </c>
      <c r="I37" s="146"/>
      <c r="J37" s="146"/>
      <c r="K37" s="147"/>
      <c r="L37" s="145" t="s">
        <v>43</v>
      </c>
      <c r="M37" s="146"/>
      <c r="N37" s="146"/>
      <c r="O37" s="147"/>
      <c r="P37" s="145" t="s">
        <v>44</v>
      </c>
      <c r="Q37" s="146"/>
      <c r="R37" s="146"/>
      <c r="S37" s="147"/>
      <c r="T37" s="142" t="s">
        <v>18</v>
      </c>
      <c r="U37" s="143"/>
      <c r="V37" s="143"/>
      <c r="W37" s="144"/>
      <c r="X37" s="170" t="s">
        <v>88</v>
      </c>
      <c r="Y37" s="171"/>
      <c r="Z37" s="171"/>
      <c r="AA37" s="172"/>
    </row>
    <row r="38" spans="1:27" s="28" customFormat="1" ht="10.15" customHeight="1">
      <c r="A38" s="82"/>
      <c r="B38" s="129"/>
      <c r="C38" s="139"/>
      <c r="D38" s="140"/>
      <c r="E38" s="140"/>
      <c r="F38" s="140"/>
      <c r="G38" s="141"/>
      <c r="H38" s="180"/>
      <c r="I38" s="169"/>
      <c r="J38" s="168"/>
      <c r="K38" s="181"/>
      <c r="L38" s="180"/>
      <c r="M38" s="169"/>
      <c r="N38" s="168"/>
      <c r="O38" s="181"/>
      <c r="P38" s="180"/>
      <c r="Q38" s="169"/>
      <c r="R38" s="168"/>
      <c r="S38" s="181"/>
      <c r="T38" s="180"/>
      <c r="U38" s="169"/>
      <c r="V38" s="168"/>
      <c r="W38" s="181"/>
      <c r="X38" s="173"/>
      <c r="Y38" s="174"/>
      <c r="Z38" s="174"/>
      <c r="AA38" s="175"/>
    </row>
    <row r="39" spans="1:27" s="28" customFormat="1" ht="10.15" customHeight="1">
      <c r="A39" s="82"/>
      <c r="B39" s="129"/>
      <c r="C39" s="176" t="s">
        <v>45</v>
      </c>
      <c r="D39" s="138"/>
      <c r="E39" s="138"/>
      <c r="F39" s="138"/>
      <c r="G39" s="90"/>
      <c r="H39" s="142" t="s">
        <v>36</v>
      </c>
      <c r="I39" s="143"/>
      <c r="J39" s="143"/>
      <c r="K39" s="144"/>
      <c r="L39" s="145" t="s">
        <v>37</v>
      </c>
      <c r="M39" s="146"/>
      <c r="N39" s="146"/>
      <c r="O39" s="147"/>
      <c r="P39" s="134" t="s">
        <v>38</v>
      </c>
      <c r="Q39" s="135"/>
      <c r="R39" s="135"/>
      <c r="S39" s="136"/>
      <c r="T39" s="142" t="s">
        <v>18</v>
      </c>
      <c r="U39" s="143"/>
      <c r="V39" s="143"/>
      <c r="W39" s="144"/>
      <c r="X39" s="170" t="s">
        <v>86</v>
      </c>
      <c r="Y39" s="171"/>
      <c r="Z39" s="171"/>
      <c r="AA39" s="172"/>
    </row>
    <row r="40" spans="1:27" s="28" customFormat="1" ht="9.75" customHeight="1">
      <c r="A40" s="82"/>
      <c r="B40" s="130"/>
      <c r="C40" s="139"/>
      <c r="D40" s="140"/>
      <c r="E40" s="140"/>
      <c r="F40" s="140"/>
      <c r="G40" s="141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73"/>
      <c r="Y40" s="174"/>
      <c r="Z40" s="174"/>
      <c r="AA40" s="175"/>
    </row>
    <row r="41" spans="1:27" s="28" customFormat="1" ht="8.25" customHeight="1">
      <c r="A41" s="82"/>
      <c r="B41" s="128" t="s">
        <v>46</v>
      </c>
      <c r="C41" s="148" t="s">
        <v>47</v>
      </c>
      <c r="D41" s="149"/>
      <c r="E41" s="149"/>
      <c r="F41" s="149"/>
      <c r="G41" s="150"/>
      <c r="H41" s="145" t="s">
        <v>48</v>
      </c>
      <c r="I41" s="146"/>
      <c r="J41" s="146"/>
      <c r="K41" s="147"/>
      <c r="L41" s="145" t="s">
        <v>49</v>
      </c>
      <c r="M41" s="146"/>
      <c r="N41" s="146"/>
      <c r="O41" s="147"/>
      <c r="P41" s="134" t="s">
        <v>50</v>
      </c>
      <c r="Q41" s="135"/>
      <c r="R41" s="135"/>
      <c r="S41" s="136"/>
      <c r="T41" s="142" t="s">
        <v>18</v>
      </c>
      <c r="U41" s="143"/>
      <c r="V41" s="143"/>
      <c r="W41" s="144"/>
      <c r="X41" s="170" t="s">
        <v>86</v>
      </c>
      <c r="Y41" s="171"/>
      <c r="Z41" s="171"/>
      <c r="AA41" s="172"/>
    </row>
    <row r="42" spans="1:27" s="28" customFormat="1" ht="10.15" customHeight="1">
      <c r="A42" s="82"/>
      <c r="B42" s="129"/>
      <c r="C42" s="151"/>
      <c r="D42" s="152"/>
      <c r="E42" s="152"/>
      <c r="F42" s="152"/>
      <c r="G42" s="153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73"/>
      <c r="Y42" s="174"/>
      <c r="Z42" s="174"/>
      <c r="AA42" s="175"/>
    </row>
    <row r="43" spans="1:27" ht="10.15" customHeight="1">
      <c r="A43" s="82"/>
      <c r="B43" s="129"/>
      <c r="C43" s="176" t="s">
        <v>51</v>
      </c>
      <c r="D43" s="138"/>
      <c r="E43" s="138"/>
      <c r="F43" s="138"/>
      <c r="G43" s="90"/>
      <c r="H43" s="142" t="s">
        <v>52</v>
      </c>
      <c r="I43" s="143"/>
      <c r="J43" s="143"/>
      <c r="K43" s="144"/>
      <c r="L43" s="142" t="s">
        <v>53</v>
      </c>
      <c r="M43" s="143"/>
      <c r="N43" s="143"/>
      <c r="O43" s="144"/>
      <c r="P43" s="145" t="s">
        <v>54</v>
      </c>
      <c r="Q43" s="146"/>
      <c r="R43" s="146"/>
      <c r="S43" s="147"/>
      <c r="T43" s="142" t="s">
        <v>18</v>
      </c>
      <c r="U43" s="143"/>
      <c r="V43" s="143"/>
      <c r="W43" s="144"/>
      <c r="X43" s="170" t="s">
        <v>86</v>
      </c>
      <c r="Y43" s="171"/>
      <c r="Z43" s="171"/>
      <c r="AA43" s="172"/>
    </row>
    <row r="44" spans="1:27" ht="10.15" customHeight="1">
      <c r="A44" s="82"/>
      <c r="B44" s="129"/>
      <c r="C44" s="139"/>
      <c r="D44" s="140"/>
      <c r="E44" s="140"/>
      <c r="F44" s="140"/>
      <c r="G44" s="141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73"/>
      <c r="Y44" s="174"/>
      <c r="Z44" s="174"/>
      <c r="AA44" s="175"/>
    </row>
    <row r="45" spans="1:27" ht="10.15" customHeight="1">
      <c r="A45" s="82"/>
      <c r="B45" s="129"/>
      <c r="C45" s="176" t="s">
        <v>55</v>
      </c>
      <c r="D45" s="138"/>
      <c r="E45" s="138"/>
      <c r="F45" s="138"/>
      <c r="G45" s="90"/>
      <c r="H45" s="142" t="s">
        <v>56</v>
      </c>
      <c r="I45" s="143"/>
      <c r="J45" s="143"/>
      <c r="K45" s="144"/>
      <c r="L45" s="142" t="s">
        <v>57</v>
      </c>
      <c r="M45" s="143"/>
      <c r="N45" s="143"/>
      <c r="O45" s="144"/>
      <c r="P45" s="145" t="s">
        <v>58</v>
      </c>
      <c r="Q45" s="146"/>
      <c r="R45" s="146"/>
      <c r="S45" s="147"/>
      <c r="T45" s="142" t="s">
        <v>18</v>
      </c>
      <c r="U45" s="143"/>
      <c r="V45" s="143"/>
      <c r="W45" s="144"/>
      <c r="X45" s="170" t="s">
        <v>86</v>
      </c>
      <c r="Y45" s="171"/>
      <c r="Z45" s="171"/>
      <c r="AA45" s="172"/>
    </row>
    <row r="46" spans="1:27" ht="10.15" customHeight="1">
      <c r="A46" s="82"/>
      <c r="B46" s="129"/>
      <c r="C46" s="139"/>
      <c r="D46" s="140"/>
      <c r="E46" s="140"/>
      <c r="F46" s="140"/>
      <c r="G46" s="141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73"/>
      <c r="Y46" s="174"/>
      <c r="Z46" s="174"/>
      <c r="AA46" s="175"/>
    </row>
    <row r="47" spans="1:27" ht="10.15" customHeight="1">
      <c r="A47" s="82"/>
      <c r="B47" s="129"/>
      <c r="C47" s="148" t="s">
        <v>59</v>
      </c>
      <c r="D47" s="149"/>
      <c r="E47" s="149"/>
      <c r="F47" s="149"/>
      <c r="G47" s="150"/>
      <c r="H47" s="145" t="s">
        <v>60</v>
      </c>
      <c r="I47" s="146"/>
      <c r="J47" s="146"/>
      <c r="K47" s="147"/>
      <c r="L47" s="145" t="s">
        <v>61</v>
      </c>
      <c r="M47" s="146"/>
      <c r="N47" s="146"/>
      <c r="O47" s="147"/>
      <c r="P47" s="134" t="s">
        <v>62</v>
      </c>
      <c r="Q47" s="135"/>
      <c r="R47" s="135"/>
      <c r="S47" s="136"/>
      <c r="T47" s="142" t="s">
        <v>18</v>
      </c>
      <c r="U47" s="143"/>
      <c r="V47" s="143"/>
      <c r="W47" s="144"/>
      <c r="X47" s="170" t="s">
        <v>86</v>
      </c>
      <c r="Y47" s="171"/>
      <c r="Z47" s="171"/>
      <c r="AA47" s="172"/>
    </row>
    <row r="48" spans="1:27" ht="10.15" customHeight="1">
      <c r="A48" s="82"/>
      <c r="B48" s="129"/>
      <c r="C48" s="151"/>
      <c r="D48" s="152"/>
      <c r="E48" s="152"/>
      <c r="F48" s="152"/>
      <c r="G48" s="153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73"/>
      <c r="Y48" s="174"/>
      <c r="Z48" s="174"/>
      <c r="AA48" s="175"/>
    </row>
    <row r="49" spans="1:27" ht="10.15" customHeight="1">
      <c r="A49" s="82"/>
      <c r="B49" s="129"/>
      <c r="C49" s="148" t="s">
        <v>63</v>
      </c>
      <c r="D49" s="149"/>
      <c r="E49" s="149"/>
      <c r="F49" s="149"/>
      <c r="G49" s="150"/>
      <c r="H49" s="142" t="s">
        <v>64</v>
      </c>
      <c r="I49" s="143"/>
      <c r="J49" s="143"/>
      <c r="K49" s="144"/>
      <c r="L49" s="145" t="s">
        <v>65</v>
      </c>
      <c r="M49" s="146"/>
      <c r="N49" s="146"/>
      <c r="O49" s="147"/>
      <c r="P49" s="142" t="s">
        <v>66</v>
      </c>
      <c r="Q49" s="143"/>
      <c r="R49" s="143"/>
      <c r="S49" s="144"/>
      <c r="T49" s="142" t="s">
        <v>18</v>
      </c>
      <c r="U49" s="143"/>
      <c r="V49" s="143"/>
      <c r="W49" s="144"/>
      <c r="X49" s="170" t="s">
        <v>86</v>
      </c>
      <c r="Y49" s="171"/>
      <c r="Z49" s="171"/>
      <c r="AA49" s="172"/>
    </row>
    <row r="50" spans="1:27" ht="10.15" customHeight="1">
      <c r="A50" s="82"/>
      <c r="B50" s="130"/>
      <c r="C50" s="151"/>
      <c r="D50" s="152"/>
      <c r="E50" s="152"/>
      <c r="F50" s="152"/>
      <c r="G50" s="153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73"/>
      <c r="Y50" s="174"/>
      <c r="Z50" s="174"/>
      <c r="AA50" s="175"/>
    </row>
    <row r="51" spans="1:27" ht="10.15" customHeight="1">
      <c r="A51" s="82"/>
      <c r="B51" s="182" t="s">
        <v>67</v>
      </c>
      <c r="C51" s="176" t="s">
        <v>68</v>
      </c>
      <c r="D51" s="138"/>
      <c r="E51" s="138"/>
      <c r="F51" s="138"/>
      <c r="G51" s="90"/>
      <c r="H51" s="145" t="s">
        <v>69</v>
      </c>
      <c r="I51" s="146"/>
      <c r="J51" s="146"/>
      <c r="K51" s="147"/>
      <c r="L51" s="145" t="s">
        <v>70</v>
      </c>
      <c r="M51" s="146"/>
      <c r="N51" s="146"/>
      <c r="O51" s="147"/>
      <c r="P51" s="142" t="s">
        <v>71</v>
      </c>
      <c r="Q51" s="143"/>
      <c r="R51" s="143"/>
      <c r="S51" s="144"/>
      <c r="T51" s="142" t="s">
        <v>18</v>
      </c>
      <c r="U51" s="143"/>
      <c r="V51" s="143"/>
      <c r="W51" s="144"/>
      <c r="X51" s="170" t="s">
        <v>86</v>
      </c>
      <c r="Y51" s="171"/>
      <c r="Z51" s="171"/>
      <c r="AA51" s="172"/>
    </row>
    <row r="52" spans="1:27" ht="10.15" customHeight="1">
      <c r="A52" s="82"/>
      <c r="B52" s="183"/>
      <c r="C52" s="139"/>
      <c r="D52" s="140"/>
      <c r="E52" s="140"/>
      <c r="F52" s="140"/>
      <c r="G52" s="141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73"/>
      <c r="Y52" s="174"/>
      <c r="Z52" s="174"/>
      <c r="AA52" s="175"/>
    </row>
    <row r="53" spans="1:27" ht="10.15" customHeight="1">
      <c r="A53" s="82"/>
      <c r="B53" s="183"/>
      <c r="C53" s="176" t="s">
        <v>72</v>
      </c>
      <c r="D53" s="138"/>
      <c r="E53" s="138"/>
      <c r="F53" s="138"/>
      <c r="G53" s="90"/>
      <c r="H53" s="177"/>
      <c r="I53" s="178"/>
      <c r="J53" s="178"/>
      <c r="K53" s="179"/>
      <c r="L53" s="177"/>
      <c r="M53" s="178"/>
      <c r="N53" s="178"/>
      <c r="O53" s="179"/>
      <c r="P53" s="177"/>
      <c r="Q53" s="178"/>
      <c r="R53" s="178"/>
      <c r="S53" s="179"/>
      <c r="T53" s="177"/>
      <c r="U53" s="178"/>
      <c r="V53" s="178"/>
      <c r="W53" s="179"/>
      <c r="X53" s="185"/>
      <c r="Y53" s="186"/>
      <c r="Z53" s="186"/>
      <c r="AA53" s="187"/>
    </row>
    <row r="54" spans="1:27" ht="10.15" customHeight="1">
      <c r="A54" s="82"/>
      <c r="B54" s="183"/>
      <c r="C54" s="139"/>
      <c r="D54" s="140"/>
      <c r="E54" s="140"/>
      <c r="F54" s="140"/>
      <c r="G54" s="141"/>
      <c r="H54" s="2"/>
      <c r="I54" s="3"/>
      <c r="J54" s="3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88"/>
      <c r="Y54" s="189"/>
      <c r="Z54" s="189"/>
      <c r="AA54" s="190"/>
    </row>
    <row r="55" spans="1:27" ht="10.15" customHeight="1">
      <c r="A55" s="82"/>
      <c r="B55" s="183"/>
      <c r="C55" s="191" t="s">
        <v>73</v>
      </c>
      <c r="D55" s="192"/>
      <c r="E55" s="192"/>
      <c r="F55" s="192"/>
      <c r="G55" s="193"/>
      <c r="H55" s="194" t="s">
        <v>195</v>
      </c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81"/>
    </row>
    <row r="56" spans="1:27" ht="10.15" customHeight="1">
      <c r="A56" s="82"/>
      <c r="B56" s="184"/>
      <c r="C56" s="191" t="s">
        <v>74</v>
      </c>
      <c r="D56" s="192"/>
      <c r="E56" s="192"/>
      <c r="F56" s="192"/>
      <c r="G56" s="193"/>
      <c r="H56" s="194" t="s">
        <v>196</v>
      </c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81"/>
    </row>
    <row r="57" spans="1:27" ht="10.15" customHeight="1">
      <c r="A57" s="1"/>
      <c r="B57" s="123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35"/>
  <sheetViews>
    <sheetView view="pageBreakPreview" topLeftCell="A23" zoomScale="140" zoomScaleNormal="160" zoomScaleSheetLayoutView="140" workbookViewId="0">
      <selection activeCell="A35" sqref="A35:F3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11" ht="56.65" customHeight="1">
      <c r="A1" s="176"/>
      <c r="B1" s="138"/>
      <c r="C1" s="138"/>
      <c r="D1" s="90"/>
      <c r="E1" s="14" t="s">
        <v>187</v>
      </c>
      <c r="F1" s="15"/>
    </row>
    <row r="2" spans="1:11" ht="18.75" customHeight="1">
      <c r="A2" s="209" t="s">
        <v>181</v>
      </c>
      <c r="B2" s="210"/>
      <c r="C2" s="210"/>
      <c r="D2" s="210"/>
      <c r="E2" s="210"/>
      <c r="F2" s="211"/>
    </row>
    <row r="3" spans="1:11" ht="9.75" customHeight="1">
      <c r="A3" s="9" t="s">
        <v>90</v>
      </c>
      <c r="B3" s="10"/>
      <c r="C3" s="10"/>
      <c r="D3" s="10"/>
      <c r="E3" s="10"/>
      <c r="F3" s="11"/>
    </row>
    <row r="4" spans="1:11" ht="9" customHeight="1">
      <c r="A4" s="197" t="s">
        <v>177</v>
      </c>
      <c r="B4" s="198"/>
      <c r="C4" s="198"/>
      <c r="D4" s="198"/>
      <c r="E4" s="198"/>
      <c r="F4" s="199"/>
    </row>
    <row r="5" spans="1:11" ht="9.75" customHeight="1">
      <c r="A5" s="12"/>
      <c r="B5" s="6"/>
      <c r="C5" s="6"/>
      <c r="D5" s="6"/>
      <c r="E5" s="6"/>
      <c r="F5" s="13"/>
    </row>
    <row r="6" spans="1:11" ht="10.5" customHeight="1">
      <c r="A6" s="200" t="s">
        <v>168</v>
      </c>
      <c r="B6" s="201"/>
      <c r="C6" s="201"/>
      <c r="D6" s="201"/>
      <c r="E6" s="201"/>
      <c r="F6" s="202"/>
    </row>
    <row r="7" spans="1:11" ht="10.5" customHeight="1">
      <c r="A7" s="201"/>
      <c r="B7" s="201"/>
      <c r="C7" s="201"/>
      <c r="D7" s="201"/>
      <c r="E7" s="201"/>
      <c r="F7" s="202"/>
    </row>
    <row r="8" spans="1:11" ht="10.5" customHeight="1">
      <c r="A8" s="201"/>
      <c r="B8" s="201"/>
      <c r="C8" s="201"/>
      <c r="D8" s="201"/>
      <c r="E8" s="201"/>
      <c r="F8" s="202"/>
    </row>
    <row r="9" spans="1:11" ht="21.75" customHeight="1">
      <c r="A9" s="201"/>
      <c r="B9" s="201"/>
      <c r="C9" s="201"/>
      <c r="D9" s="201"/>
      <c r="E9" s="201"/>
      <c r="F9" s="202"/>
    </row>
    <row r="10" spans="1:11" ht="9.75" customHeight="1">
      <c r="A10" s="197"/>
      <c r="B10" s="198"/>
      <c r="C10" s="198"/>
      <c r="D10" s="198"/>
      <c r="E10" s="198"/>
      <c r="F10" s="199"/>
      <c r="H10" s="196"/>
      <c r="I10" s="196"/>
      <c r="J10" s="196"/>
      <c r="K10" s="196"/>
    </row>
    <row r="11" spans="1:11" ht="9.75" customHeight="1">
      <c r="A11" s="197"/>
      <c r="B11" s="198"/>
      <c r="C11" s="198"/>
      <c r="D11" s="198"/>
      <c r="E11" s="198"/>
      <c r="F11" s="199"/>
      <c r="H11" s="196"/>
      <c r="I11" s="196"/>
      <c r="J11" s="196"/>
      <c r="K11" s="196"/>
    </row>
    <row r="12" spans="1:11" ht="9.75" customHeight="1">
      <c r="A12" s="197"/>
      <c r="B12" s="198"/>
      <c r="C12" s="198"/>
      <c r="D12" s="198"/>
      <c r="E12" s="198"/>
      <c r="F12" s="199"/>
      <c r="H12" s="196"/>
      <c r="I12" s="196"/>
      <c r="J12" s="196"/>
      <c r="K12" s="196"/>
    </row>
    <row r="13" spans="1:11" ht="9.75" customHeight="1">
      <c r="A13" s="197"/>
      <c r="B13" s="198"/>
      <c r="C13" s="198"/>
      <c r="D13" s="198"/>
      <c r="E13" s="198"/>
      <c r="F13" s="199"/>
      <c r="H13" s="196"/>
      <c r="I13" s="196"/>
      <c r="J13" s="196"/>
      <c r="K13" s="196"/>
    </row>
    <row r="14" spans="1:11" ht="9.75" customHeight="1">
      <c r="A14" s="197"/>
      <c r="B14" s="198"/>
      <c r="C14" s="198"/>
      <c r="D14" s="198"/>
      <c r="E14" s="198"/>
      <c r="F14" s="199"/>
      <c r="H14" s="196"/>
      <c r="I14" s="196"/>
      <c r="J14" s="196"/>
      <c r="K14" s="196"/>
    </row>
    <row r="15" spans="1:11" ht="9.75" customHeight="1">
      <c r="A15" s="197"/>
      <c r="B15" s="198"/>
      <c r="C15" s="198"/>
      <c r="D15" s="198"/>
      <c r="E15" s="198"/>
      <c r="F15" s="199"/>
      <c r="H15" s="196"/>
      <c r="I15" s="196"/>
      <c r="J15" s="196"/>
      <c r="K15" s="196"/>
    </row>
    <row r="16" spans="1:11" ht="9.75" customHeight="1">
      <c r="A16" s="197"/>
      <c r="B16" s="198"/>
      <c r="C16" s="198"/>
      <c r="D16" s="198"/>
      <c r="E16" s="198"/>
      <c r="F16" s="199"/>
      <c r="H16" s="196"/>
      <c r="I16" s="196"/>
      <c r="J16" s="196"/>
      <c r="K16" s="196"/>
    </row>
    <row r="17" spans="1:11" ht="9.75" customHeight="1">
      <c r="A17" s="197"/>
      <c r="B17" s="198"/>
      <c r="C17" s="198"/>
      <c r="D17" s="198"/>
      <c r="E17" s="198"/>
      <c r="F17" s="199"/>
      <c r="H17" s="196"/>
      <c r="I17" s="196"/>
      <c r="J17" s="196"/>
      <c r="K17" s="196"/>
    </row>
    <row r="18" spans="1:11" ht="9.75" customHeight="1">
      <c r="A18" s="197"/>
      <c r="B18" s="198"/>
      <c r="C18" s="198"/>
      <c r="D18" s="198"/>
      <c r="E18" s="198"/>
      <c r="F18" s="199"/>
      <c r="H18" s="196"/>
      <c r="I18" s="196"/>
      <c r="J18" s="196"/>
      <c r="K18" s="196"/>
    </row>
    <row r="19" spans="1:11" ht="9.75" customHeight="1">
      <c r="A19" s="197"/>
      <c r="B19" s="198"/>
      <c r="C19" s="198"/>
      <c r="D19" s="198"/>
      <c r="E19" s="198"/>
      <c r="F19" s="199"/>
      <c r="H19" s="196"/>
      <c r="I19" s="196"/>
      <c r="J19" s="196"/>
      <c r="K19" s="196"/>
    </row>
    <row r="20" spans="1:11" ht="9.75" customHeight="1">
      <c r="A20" s="197"/>
      <c r="B20" s="198"/>
      <c r="C20" s="198"/>
      <c r="D20" s="198"/>
      <c r="E20" s="198"/>
      <c r="F20" s="199"/>
      <c r="H20" s="196"/>
      <c r="I20" s="196"/>
      <c r="J20" s="196"/>
      <c r="K20" s="196"/>
    </row>
    <row r="21" spans="1:11" ht="9.75" customHeight="1">
      <c r="A21" s="197"/>
      <c r="B21" s="198"/>
      <c r="C21" s="198"/>
      <c r="D21" s="198"/>
      <c r="E21" s="198"/>
      <c r="F21" s="199"/>
    </row>
    <row r="22" spans="1:11" ht="9.75" customHeight="1">
      <c r="A22" s="197"/>
      <c r="B22" s="198"/>
      <c r="C22" s="198"/>
      <c r="D22" s="198"/>
      <c r="E22" s="198"/>
      <c r="F22" s="199"/>
    </row>
    <row r="23" spans="1:11" ht="9.75" customHeight="1">
      <c r="A23" s="197"/>
      <c r="B23" s="198"/>
      <c r="C23" s="198"/>
      <c r="D23" s="198"/>
      <c r="E23" s="198"/>
      <c r="F23" s="199"/>
    </row>
    <row r="24" spans="1:11" ht="9.75" customHeight="1">
      <c r="A24" s="197"/>
      <c r="B24" s="198"/>
      <c r="C24" s="198"/>
      <c r="D24" s="198"/>
      <c r="E24" s="198"/>
      <c r="F24" s="199"/>
    </row>
    <row r="25" spans="1:11" ht="9.75" customHeight="1">
      <c r="A25" s="197"/>
      <c r="B25" s="198"/>
      <c r="C25" s="198"/>
      <c r="D25" s="198"/>
      <c r="E25" s="198"/>
      <c r="F25" s="199"/>
    </row>
    <row r="26" spans="1:11" ht="9.75" customHeight="1">
      <c r="A26" s="197"/>
      <c r="B26" s="198"/>
      <c r="C26" s="198"/>
      <c r="D26" s="198"/>
      <c r="E26" s="198"/>
      <c r="F26" s="199"/>
    </row>
    <row r="27" spans="1:11" ht="9.75" customHeight="1">
      <c r="A27" s="197"/>
      <c r="B27" s="198"/>
      <c r="C27" s="198"/>
      <c r="D27" s="198"/>
      <c r="E27" s="198"/>
      <c r="F27" s="198"/>
      <c r="G27" s="198"/>
      <c r="H27" s="198"/>
      <c r="I27" s="198"/>
      <c r="J27" s="199"/>
    </row>
    <row r="28" spans="1:11" ht="10.5" customHeight="1">
      <c r="A28" s="197" t="s">
        <v>92</v>
      </c>
      <c r="B28" s="198"/>
      <c r="C28" s="198"/>
      <c r="D28" s="198"/>
      <c r="E28" s="198"/>
      <c r="F28" s="199"/>
    </row>
    <row r="29" spans="1:11" ht="9" customHeight="1">
      <c r="A29" s="197"/>
      <c r="B29" s="198"/>
      <c r="C29" s="198"/>
      <c r="D29" s="198"/>
      <c r="E29" s="198"/>
      <c r="F29" s="199"/>
    </row>
    <row r="30" spans="1:11" ht="9" customHeight="1">
      <c r="A30" s="197"/>
      <c r="B30" s="198"/>
      <c r="C30" s="198"/>
      <c r="D30" s="198"/>
      <c r="E30" s="198"/>
      <c r="F30" s="199"/>
    </row>
    <row r="31" spans="1:11" ht="9" customHeight="1">
      <c r="A31" s="197"/>
      <c r="B31" s="198"/>
      <c r="C31" s="198"/>
      <c r="D31" s="198"/>
      <c r="E31" s="198"/>
      <c r="F31" s="199"/>
    </row>
    <row r="32" spans="1:11" ht="10.5" customHeight="1">
      <c r="A32" s="197"/>
      <c r="B32" s="198"/>
      <c r="C32" s="198"/>
      <c r="D32" s="198"/>
      <c r="E32" s="198"/>
      <c r="F32" s="199"/>
    </row>
    <row r="33" spans="1:6" ht="12" customHeight="1">
      <c r="A33" s="17"/>
      <c r="B33" s="7"/>
      <c r="C33" s="7"/>
      <c r="D33" s="7"/>
      <c r="E33" s="7"/>
      <c r="F33" s="13"/>
    </row>
    <row r="34" spans="1:6" ht="17.25" customHeight="1">
      <c r="A34" s="203"/>
      <c r="B34" s="204"/>
      <c r="C34" s="204"/>
      <c r="D34" s="204"/>
      <c r="E34" s="204"/>
      <c r="F34" s="205"/>
    </row>
    <row r="35" spans="1:6" ht="30" customHeight="1">
      <c r="A35" s="206"/>
      <c r="B35" s="207"/>
      <c r="C35" s="207"/>
      <c r="D35" s="207"/>
      <c r="E35" s="207"/>
      <c r="F35" s="208"/>
    </row>
  </sheetData>
  <mergeCells count="14">
    <mergeCell ref="A1:D1"/>
    <mergeCell ref="A34:F34"/>
    <mergeCell ref="A35:F35"/>
    <mergeCell ref="A28:F28"/>
    <mergeCell ref="A29:F29"/>
    <mergeCell ref="A30:F30"/>
    <mergeCell ref="A31:F31"/>
    <mergeCell ref="A32:F32"/>
    <mergeCell ref="A2:F2"/>
    <mergeCell ref="H10:K20"/>
    <mergeCell ref="A4:F4"/>
    <mergeCell ref="A6:F9"/>
    <mergeCell ref="A10:F26"/>
    <mergeCell ref="A27:J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F33"/>
  <sheetViews>
    <sheetView view="pageBreakPreview" topLeftCell="A2" zoomScale="148" zoomScaleNormal="160" zoomScaleSheetLayoutView="148" workbookViewId="0">
      <selection activeCell="F15" sqref="F1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176"/>
      <c r="B1" s="138"/>
      <c r="C1" s="138"/>
      <c r="D1" s="90"/>
      <c r="E1" s="8" t="s">
        <v>188</v>
      </c>
    </row>
    <row r="2" spans="1:5" ht="18" customHeight="1">
      <c r="A2" s="218" t="s">
        <v>182</v>
      </c>
      <c r="B2" s="219"/>
      <c r="C2" s="219"/>
      <c r="D2" s="219"/>
      <c r="E2" s="220"/>
    </row>
    <row r="3" spans="1:5" ht="9.75" customHeight="1">
      <c r="A3" s="209" t="s">
        <v>91</v>
      </c>
      <c r="B3" s="210"/>
      <c r="C3" s="210"/>
      <c r="D3" s="210"/>
      <c r="E3" s="211"/>
    </row>
    <row r="4" spans="1:5" ht="9" customHeight="1">
      <c r="A4" s="197"/>
      <c r="B4" s="198"/>
      <c r="C4" s="198"/>
      <c r="D4" s="198"/>
      <c r="E4" s="199"/>
    </row>
    <row r="5" spans="1:5" ht="9.75" customHeight="1">
      <c r="A5" s="197"/>
      <c r="B5" s="198"/>
      <c r="C5" s="198"/>
      <c r="D5" s="198"/>
      <c r="E5" s="199"/>
    </row>
    <row r="6" spans="1:5" ht="10.5" customHeight="1">
      <c r="A6" s="197"/>
      <c r="B6" s="198"/>
      <c r="C6" s="198"/>
      <c r="D6" s="198"/>
      <c r="E6" s="199"/>
    </row>
    <row r="7" spans="1:5" ht="10.5" customHeight="1">
      <c r="A7" s="197"/>
      <c r="B7" s="198"/>
      <c r="C7" s="198"/>
      <c r="D7" s="198"/>
      <c r="E7" s="199"/>
    </row>
    <row r="8" spans="1:5" ht="10.5" customHeight="1">
      <c r="A8" s="197"/>
      <c r="B8" s="198"/>
      <c r="C8" s="198"/>
      <c r="D8" s="198"/>
      <c r="E8" s="199"/>
    </row>
    <row r="9" spans="1:5" ht="10.5" customHeight="1">
      <c r="A9" s="197"/>
      <c r="B9" s="198"/>
      <c r="C9" s="198"/>
      <c r="D9" s="198"/>
      <c r="E9" s="199"/>
    </row>
    <row r="10" spans="1:5" ht="9.75" customHeight="1">
      <c r="A10" s="197"/>
      <c r="B10" s="198"/>
      <c r="C10" s="198"/>
      <c r="D10" s="198"/>
      <c r="E10" s="199"/>
    </row>
    <row r="11" spans="1:5" ht="9.75" customHeight="1">
      <c r="A11" s="197"/>
      <c r="B11" s="198"/>
      <c r="C11" s="198"/>
      <c r="D11" s="198"/>
      <c r="E11" s="199"/>
    </row>
    <row r="12" spans="1:5" ht="9.75" customHeight="1">
      <c r="A12" s="197"/>
      <c r="B12" s="198"/>
      <c r="C12" s="198"/>
      <c r="D12" s="198"/>
      <c r="E12" s="199"/>
    </row>
    <row r="13" spans="1:5" ht="9.75" customHeight="1">
      <c r="A13" s="197"/>
      <c r="B13" s="198"/>
      <c r="C13" s="198"/>
      <c r="D13" s="198"/>
      <c r="E13" s="199"/>
    </row>
    <row r="14" spans="1:5" ht="9.75" customHeight="1">
      <c r="A14" s="197"/>
      <c r="B14" s="198"/>
      <c r="C14" s="198"/>
      <c r="D14" s="198"/>
      <c r="E14" s="199"/>
    </row>
    <row r="15" spans="1:5" ht="9.75" customHeight="1">
      <c r="A15" s="197"/>
      <c r="B15" s="198"/>
      <c r="C15" s="198"/>
      <c r="D15" s="198"/>
      <c r="E15" s="199"/>
    </row>
    <row r="16" spans="1:5" ht="9.75" customHeight="1">
      <c r="A16" s="197"/>
      <c r="B16" s="198"/>
      <c r="C16" s="198"/>
      <c r="D16" s="198"/>
      <c r="E16" s="199"/>
    </row>
    <row r="17" spans="1:6" ht="9.75" customHeight="1">
      <c r="A17" s="197"/>
      <c r="B17" s="198"/>
      <c r="C17" s="198"/>
      <c r="D17" s="198"/>
      <c r="E17" s="199"/>
    </row>
    <row r="18" spans="1:6" ht="9.75" customHeight="1">
      <c r="A18" s="197"/>
      <c r="B18" s="198"/>
      <c r="C18" s="198"/>
      <c r="D18" s="198"/>
      <c r="E18" s="199"/>
    </row>
    <row r="19" spans="1:6" ht="9.75" customHeight="1">
      <c r="A19" s="197"/>
      <c r="B19" s="198"/>
      <c r="C19" s="198"/>
      <c r="D19" s="198"/>
      <c r="E19" s="199"/>
    </row>
    <row r="20" spans="1:6" ht="9.75" customHeight="1">
      <c r="A20" s="197"/>
      <c r="B20" s="198"/>
      <c r="C20" s="198"/>
      <c r="D20" s="198"/>
      <c r="E20" s="199"/>
    </row>
    <row r="21" spans="1:6" ht="9.75" customHeight="1">
      <c r="A21" s="197" t="s">
        <v>93</v>
      </c>
      <c r="B21" s="198"/>
      <c r="C21" s="198"/>
      <c r="D21" s="198"/>
      <c r="E21" s="199"/>
    </row>
    <row r="22" spans="1:6" ht="9.75" customHeight="1">
      <c r="A22" s="197"/>
      <c r="B22" s="198"/>
      <c r="C22" s="198"/>
      <c r="D22" s="198"/>
      <c r="E22" s="199"/>
    </row>
    <row r="23" spans="1:6" ht="9.75" customHeight="1">
      <c r="A23" s="197"/>
      <c r="B23" s="198"/>
      <c r="C23" s="198"/>
      <c r="D23" s="198"/>
      <c r="E23" s="199"/>
    </row>
    <row r="24" spans="1:6" ht="9.75" customHeight="1">
      <c r="A24" s="197"/>
      <c r="B24" s="198"/>
      <c r="C24" s="198"/>
      <c r="D24" s="198"/>
      <c r="E24" s="199"/>
    </row>
    <row r="25" spans="1:6" ht="9.75" customHeight="1">
      <c r="A25" s="197"/>
      <c r="B25" s="198"/>
      <c r="C25" s="198"/>
      <c r="D25" s="198"/>
      <c r="E25" s="199"/>
    </row>
    <row r="26" spans="1:6" ht="10.5" customHeight="1">
      <c r="A26" s="197"/>
      <c r="B26" s="198"/>
      <c r="C26" s="198"/>
      <c r="D26" s="198"/>
      <c r="E26" s="199"/>
    </row>
    <row r="27" spans="1:6" ht="9" customHeight="1">
      <c r="A27" s="197"/>
      <c r="B27" s="198"/>
      <c r="C27" s="198"/>
      <c r="D27" s="198"/>
      <c r="E27" s="199"/>
    </row>
    <row r="28" spans="1:6" ht="9" customHeight="1">
      <c r="A28" s="197"/>
      <c r="B28" s="198"/>
      <c r="C28" s="198"/>
      <c r="D28" s="198"/>
      <c r="E28" s="199"/>
    </row>
    <row r="29" spans="1:6" ht="9" customHeight="1">
      <c r="A29" s="197"/>
      <c r="B29" s="198"/>
      <c r="C29" s="198"/>
      <c r="D29" s="198"/>
      <c r="E29" s="199"/>
    </row>
    <row r="30" spans="1:6" ht="10.5" customHeight="1">
      <c r="A30" s="215"/>
      <c r="B30" s="216"/>
      <c r="C30" s="216"/>
      <c r="D30" s="216"/>
      <c r="E30" s="217"/>
    </row>
    <row r="31" spans="1:6" ht="12" customHeight="1">
      <c r="A31" s="212"/>
      <c r="B31" s="213"/>
      <c r="C31" s="213"/>
      <c r="D31" s="213"/>
      <c r="E31" s="213"/>
    </row>
    <row r="32" spans="1:6" ht="17.25" customHeight="1">
      <c r="A32" s="204"/>
      <c r="B32" s="204"/>
      <c r="C32" s="204"/>
      <c r="D32" s="204"/>
      <c r="E32" s="204"/>
      <c r="F32" s="204"/>
    </row>
    <row r="33" spans="1:6" ht="30" customHeight="1">
      <c r="A33" s="214"/>
      <c r="B33" s="214"/>
      <c r="C33" s="214"/>
      <c r="D33" s="214"/>
      <c r="E33" s="214"/>
      <c r="F33" s="214"/>
    </row>
  </sheetData>
  <mergeCells count="8">
    <mergeCell ref="A1:D1"/>
    <mergeCell ref="A31:E31"/>
    <mergeCell ref="A32:F32"/>
    <mergeCell ref="A33:F33"/>
    <mergeCell ref="A21:E21"/>
    <mergeCell ref="A3:E20"/>
    <mergeCell ref="A22:E30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6"/>
  <sheetViews>
    <sheetView view="pageBreakPreview" topLeftCell="A30" zoomScale="148" zoomScaleNormal="160" zoomScaleSheetLayoutView="148" workbookViewId="0">
      <selection activeCell="A23" sqref="A23:E3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76"/>
      <c r="B1" s="138"/>
      <c r="C1" s="138"/>
      <c r="D1" s="90"/>
      <c r="E1" s="8" t="s">
        <v>189</v>
      </c>
    </row>
    <row r="2" spans="1:5" ht="17.25" customHeight="1">
      <c r="A2" s="218" t="s">
        <v>183</v>
      </c>
      <c r="B2" s="219"/>
      <c r="C2" s="219"/>
      <c r="D2" s="219"/>
      <c r="E2" s="219"/>
    </row>
    <row r="3" spans="1:5" ht="9.75" customHeight="1">
      <c r="A3" s="209" t="s">
        <v>91</v>
      </c>
      <c r="B3" s="210"/>
      <c r="C3" s="210"/>
      <c r="D3" s="210"/>
      <c r="E3" s="211"/>
    </row>
    <row r="4" spans="1:5" ht="9" customHeight="1">
      <c r="A4" s="197"/>
      <c r="B4" s="198"/>
      <c r="C4" s="198"/>
      <c r="D4" s="198"/>
      <c r="E4" s="199"/>
    </row>
    <row r="5" spans="1:5" ht="9.75" customHeight="1">
      <c r="A5" s="197"/>
      <c r="B5" s="198"/>
      <c r="C5" s="198"/>
      <c r="D5" s="198"/>
      <c r="E5" s="199"/>
    </row>
    <row r="6" spans="1:5" ht="10.5" customHeight="1">
      <c r="A6" s="197"/>
      <c r="B6" s="198"/>
      <c r="C6" s="198"/>
      <c r="D6" s="198"/>
      <c r="E6" s="199"/>
    </row>
    <row r="7" spans="1:5" ht="10.5" customHeight="1">
      <c r="A7" s="197"/>
      <c r="B7" s="198"/>
      <c r="C7" s="198"/>
      <c r="D7" s="198"/>
      <c r="E7" s="199"/>
    </row>
    <row r="8" spans="1:5" ht="10.5" customHeight="1">
      <c r="A8" s="197"/>
      <c r="B8" s="198"/>
      <c r="C8" s="198"/>
      <c r="D8" s="198"/>
      <c r="E8" s="199"/>
    </row>
    <row r="9" spans="1:5" ht="10.5" customHeight="1">
      <c r="A9" s="197"/>
      <c r="B9" s="198"/>
      <c r="C9" s="198"/>
      <c r="D9" s="198"/>
      <c r="E9" s="199"/>
    </row>
    <row r="10" spans="1:5" ht="9.75" customHeight="1">
      <c r="A10" s="197"/>
      <c r="B10" s="198"/>
      <c r="C10" s="198"/>
      <c r="D10" s="198"/>
      <c r="E10" s="199"/>
    </row>
    <row r="11" spans="1:5" ht="9.75" customHeight="1">
      <c r="A11" s="197"/>
      <c r="B11" s="198"/>
      <c r="C11" s="198"/>
      <c r="D11" s="198"/>
      <c r="E11" s="199"/>
    </row>
    <row r="12" spans="1:5" ht="9.75" customHeight="1">
      <c r="A12" s="197"/>
      <c r="B12" s="198"/>
      <c r="C12" s="198"/>
      <c r="D12" s="198"/>
      <c r="E12" s="199"/>
    </row>
    <row r="13" spans="1:5" ht="9.75" customHeight="1">
      <c r="A13" s="197"/>
      <c r="B13" s="198"/>
      <c r="C13" s="198"/>
      <c r="D13" s="198"/>
      <c r="E13" s="199"/>
    </row>
    <row r="14" spans="1:5" ht="9.75" customHeight="1">
      <c r="A14" s="197"/>
      <c r="B14" s="198"/>
      <c r="C14" s="198"/>
      <c r="D14" s="198"/>
      <c r="E14" s="199"/>
    </row>
    <row r="15" spans="1:5" ht="9.75" customHeight="1">
      <c r="A15" s="197"/>
      <c r="B15" s="198"/>
      <c r="C15" s="198"/>
      <c r="D15" s="198"/>
      <c r="E15" s="199"/>
    </row>
    <row r="16" spans="1:5" ht="9.75" customHeight="1">
      <c r="A16" s="197"/>
      <c r="B16" s="198"/>
      <c r="C16" s="198"/>
      <c r="D16" s="198"/>
      <c r="E16" s="199"/>
    </row>
    <row r="17" spans="1:5" ht="9.75" customHeight="1">
      <c r="A17" s="197"/>
      <c r="B17" s="198"/>
      <c r="C17" s="198"/>
      <c r="D17" s="198"/>
      <c r="E17" s="199"/>
    </row>
    <row r="18" spans="1:5" ht="9.75" customHeight="1">
      <c r="A18" s="197"/>
      <c r="B18" s="198"/>
      <c r="C18" s="198"/>
      <c r="D18" s="198"/>
      <c r="E18" s="199"/>
    </row>
    <row r="19" spans="1:5" ht="9.75" customHeight="1">
      <c r="A19" s="197"/>
      <c r="B19" s="198"/>
      <c r="C19" s="198"/>
      <c r="D19" s="198"/>
      <c r="E19" s="199"/>
    </row>
    <row r="20" spans="1:5" ht="9.75" customHeight="1">
      <c r="A20" s="197"/>
      <c r="B20" s="198"/>
      <c r="C20" s="198"/>
      <c r="D20" s="198"/>
      <c r="E20" s="199"/>
    </row>
    <row r="21" spans="1:5" ht="9.75" customHeight="1">
      <c r="A21" s="197"/>
      <c r="B21" s="198"/>
      <c r="C21" s="198"/>
      <c r="D21" s="198"/>
      <c r="E21" s="199"/>
    </row>
    <row r="22" spans="1:5" ht="9.75" customHeight="1">
      <c r="A22" s="197" t="s">
        <v>97</v>
      </c>
      <c r="B22" s="198"/>
      <c r="C22" s="198"/>
      <c r="D22" s="198"/>
      <c r="E22" s="199"/>
    </row>
    <row r="23" spans="1:5" ht="9.75" customHeight="1">
      <c r="A23" s="197"/>
      <c r="B23" s="198"/>
      <c r="C23" s="198"/>
      <c r="D23" s="198"/>
      <c r="E23" s="199"/>
    </row>
    <row r="24" spans="1:5" ht="9.75" customHeight="1">
      <c r="A24" s="197"/>
      <c r="B24" s="198"/>
      <c r="C24" s="198"/>
      <c r="D24" s="198"/>
      <c r="E24" s="199"/>
    </row>
    <row r="25" spans="1:5" ht="9.75" customHeight="1">
      <c r="A25" s="197"/>
      <c r="B25" s="198"/>
      <c r="C25" s="198"/>
      <c r="D25" s="198"/>
      <c r="E25" s="199"/>
    </row>
    <row r="26" spans="1:5" ht="9.75" customHeight="1">
      <c r="A26" s="197"/>
      <c r="B26" s="198"/>
      <c r="C26" s="198"/>
      <c r="D26" s="198"/>
      <c r="E26" s="199"/>
    </row>
    <row r="27" spans="1:5" ht="10.5" customHeight="1">
      <c r="A27" s="197"/>
      <c r="B27" s="198"/>
      <c r="C27" s="198"/>
      <c r="D27" s="198"/>
      <c r="E27" s="199"/>
    </row>
    <row r="28" spans="1:5" ht="9" customHeight="1">
      <c r="A28" s="197"/>
      <c r="B28" s="198"/>
      <c r="C28" s="198"/>
      <c r="D28" s="198"/>
      <c r="E28" s="199"/>
    </row>
    <row r="29" spans="1:5" ht="9" customHeight="1">
      <c r="A29" s="197"/>
      <c r="B29" s="198"/>
      <c r="C29" s="198"/>
      <c r="D29" s="198"/>
      <c r="E29" s="199"/>
    </row>
    <row r="30" spans="1:5" ht="9" customHeight="1">
      <c r="A30" s="197"/>
      <c r="B30" s="198"/>
      <c r="C30" s="198"/>
      <c r="D30" s="198"/>
      <c r="E30" s="199"/>
    </row>
    <row r="31" spans="1:5" ht="9" customHeight="1">
      <c r="A31" s="197"/>
      <c r="B31" s="198"/>
      <c r="C31" s="198"/>
      <c r="D31" s="198"/>
      <c r="E31" s="199"/>
    </row>
    <row r="32" spans="1:5" ht="9" customHeight="1">
      <c r="A32" s="197"/>
      <c r="B32" s="198"/>
      <c r="C32" s="198"/>
      <c r="D32" s="198"/>
      <c r="E32" s="199"/>
    </row>
    <row r="33" spans="1:5" ht="10.5" customHeight="1">
      <c r="A33" s="215"/>
      <c r="B33" s="216"/>
      <c r="C33" s="216"/>
      <c r="D33" s="216"/>
      <c r="E33" s="217"/>
    </row>
    <row r="34" spans="1:5" ht="12" customHeight="1">
      <c r="A34" s="212"/>
      <c r="B34" s="213"/>
      <c r="C34" s="213"/>
      <c r="D34" s="213"/>
      <c r="E34" s="213"/>
    </row>
    <row r="35" spans="1:5" ht="17.25" customHeight="1">
      <c r="A35" s="204"/>
      <c r="B35" s="204"/>
      <c r="C35" s="204"/>
      <c r="D35" s="204"/>
      <c r="E35" s="204"/>
    </row>
    <row r="36" spans="1:5" ht="30" customHeight="1">
      <c r="A36" s="214"/>
      <c r="B36" s="214"/>
      <c r="C36" s="214"/>
      <c r="D36" s="214"/>
      <c r="E36" s="214"/>
    </row>
  </sheetData>
  <mergeCells count="8">
    <mergeCell ref="A36:E36"/>
    <mergeCell ref="A23:E33"/>
    <mergeCell ref="A1:D1"/>
    <mergeCell ref="A3:E21"/>
    <mergeCell ref="A22:E22"/>
    <mergeCell ref="A34:E34"/>
    <mergeCell ref="A35:E35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7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1"/>
      <c r="B1" s="221"/>
      <c r="C1" s="221"/>
      <c r="D1" s="221"/>
      <c r="E1" s="21" t="s">
        <v>190</v>
      </c>
    </row>
    <row r="2" spans="1:5" ht="22.5" customHeight="1">
      <c r="A2" s="222" t="s">
        <v>184</v>
      </c>
      <c r="B2" s="223"/>
      <c r="C2" s="223"/>
      <c r="D2" s="223"/>
      <c r="E2" s="224"/>
    </row>
    <row r="3" spans="1:5" ht="9.75" customHeight="1">
      <c r="A3" s="22"/>
      <c r="B3" s="23"/>
      <c r="C3" s="23"/>
      <c r="D3" s="23"/>
      <c r="E3" s="24"/>
    </row>
    <row r="4" spans="1:5" ht="9.75" customHeight="1">
      <c r="A4" s="25"/>
      <c r="B4" s="5"/>
      <c r="C4" s="5"/>
      <c r="D4" s="65" t="s">
        <v>151</v>
      </c>
      <c r="E4" s="26"/>
    </row>
    <row r="5" spans="1:5" ht="9.75" customHeight="1">
      <c r="A5" s="12" t="s">
        <v>91</v>
      </c>
      <c r="B5" s="6"/>
      <c r="C5" s="6"/>
      <c r="D5" s="6"/>
      <c r="E5" s="16" t="s">
        <v>96</v>
      </c>
    </row>
    <row r="6" spans="1:5" ht="9" customHeight="1">
      <c r="A6" s="12"/>
      <c r="B6" s="6"/>
      <c r="C6" s="6"/>
      <c r="D6" s="6" t="s">
        <v>150</v>
      </c>
      <c r="E6" s="16"/>
    </row>
    <row r="7" spans="1:5" ht="9.75" customHeight="1">
      <c r="A7" s="12"/>
      <c r="B7" s="6"/>
      <c r="C7" s="6"/>
      <c r="D7" s="6"/>
      <c r="E7" s="16"/>
    </row>
    <row r="8" spans="1:5" ht="10.5" customHeight="1">
      <c r="A8" s="12"/>
      <c r="B8" s="6"/>
      <c r="C8" s="6"/>
      <c r="D8" s="6"/>
      <c r="E8" s="16"/>
    </row>
    <row r="9" spans="1:5" ht="10.5" customHeight="1">
      <c r="A9" s="12"/>
      <c r="B9" s="6"/>
      <c r="C9" s="6"/>
      <c r="D9" s="6"/>
      <c r="E9" s="16"/>
    </row>
    <row r="10" spans="1:5" ht="10.5" customHeight="1">
      <c r="A10" s="12"/>
      <c r="B10" s="6"/>
      <c r="C10" s="6"/>
      <c r="D10" s="6"/>
      <c r="E10" s="16"/>
    </row>
    <row r="11" spans="1:5" ht="10.5" customHeight="1">
      <c r="A11" s="12"/>
      <c r="B11" s="6"/>
      <c r="C11" s="6"/>
      <c r="D11" s="6"/>
      <c r="E11" s="16"/>
    </row>
    <row r="12" spans="1:5" ht="9.75" customHeight="1">
      <c r="A12" s="12"/>
      <c r="B12" s="6"/>
      <c r="C12" s="6"/>
      <c r="D12" s="6" t="s">
        <v>95</v>
      </c>
      <c r="E12" s="13"/>
    </row>
    <row r="13" spans="1:5" ht="9.75" customHeight="1">
      <c r="A13" s="12"/>
      <c r="B13" s="6"/>
      <c r="C13" s="6"/>
      <c r="D13" s="6"/>
      <c r="E13" s="16"/>
    </row>
    <row r="14" spans="1:5" ht="9.75" customHeight="1">
      <c r="A14" s="12"/>
      <c r="B14" s="6"/>
      <c r="C14" s="6"/>
      <c r="D14" s="6"/>
      <c r="E14" s="16"/>
    </row>
    <row r="15" spans="1:5" ht="9.75" customHeight="1">
      <c r="A15" s="12"/>
      <c r="B15" s="6"/>
      <c r="C15" s="6"/>
      <c r="D15" s="6"/>
      <c r="E15" s="16"/>
    </row>
    <row r="16" spans="1:5" ht="9.75" customHeight="1">
      <c r="A16" s="12"/>
      <c r="B16" s="6"/>
      <c r="C16" s="6"/>
      <c r="D16" s="6"/>
      <c r="E16" s="16"/>
    </row>
    <row r="17" spans="1:5" ht="9.75" customHeight="1">
      <c r="A17" s="12"/>
      <c r="B17" s="6"/>
      <c r="C17" s="6"/>
      <c r="D17" s="6"/>
      <c r="E17" s="16"/>
    </row>
    <row r="18" spans="1:5" ht="9.75" customHeight="1">
      <c r="A18" s="12"/>
      <c r="B18" s="6"/>
      <c r="C18" s="6"/>
      <c r="D18" s="6"/>
      <c r="E18" s="16"/>
    </row>
    <row r="19" spans="1:5" ht="9.75" customHeight="1">
      <c r="A19" s="12"/>
      <c r="B19" s="6"/>
      <c r="C19" s="6"/>
      <c r="D19" s="6"/>
      <c r="E19" s="16"/>
    </row>
    <row r="20" spans="1:5" ht="9.75" customHeight="1">
      <c r="A20" s="12"/>
      <c r="B20" s="6"/>
      <c r="C20" s="6"/>
      <c r="D20" s="6"/>
      <c r="E20" s="16"/>
    </row>
    <row r="21" spans="1:5" ht="9.75" customHeight="1">
      <c r="A21" s="12"/>
      <c r="B21" s="6"/>
      <c r="C21" s="6"/>
      <c r="D21" s="6"/>
      <c r="E21" s="16"/>
    </row>
    <row r="22" spans="1:5" ht="9.75" customHeight="1">
      <c r="A22" s="12"/>
      <c r="B22" s="6"/>
      <c r="C22" s="6"/>
      <c r="D22" s="6" t="s">
        <v>94</v>
      </c>
      <c r="E22" s="16"/>
    </row>
    <row r="23" spans="1:5" ht="9.75" customHeight="1">
      <c r="A23" s="12"/>
      <c r="B23" s="6"/>
      <c r="C23" s="6"/>
      <c r="D23" s="6"/>
      <c r="E23" s="16"/>
    </row>
    <row r="24" spans="1:5" ht="9.75" customHeight="1">
      <c r="A24" s="18"/>
      <c r="B24" s="19"/>
      <c r="C24" s="19"/>
      <c r="D24" s="19"/>
      <c r="E24" s="20"/>
    </row>
    <row r="25" spans="1:5" ht="9.75" customHeight="1">
      <c r="A25" s="209" t="s">
        <v>91</v>
      </c>
      <c r="B25" s="210"/>
      <c r="C25" s="210"/>
      <c r="D25" s="210"/>
      <c r="E25" s="211"/>
    </row>
    <row r="26" spans="1:5" ht="9.75" customHeight="1">
      <c r="A26" s="12"/>
      <c r="B26" s="6"/>
      <c r="C26" s="6"/>
      <c r="D26" s="6"/>
      <c r="E26" s="16"/>
    </row>
    <row r="27" spans="1:5" ht="9.75" customHeight="1">
      <c r="A27" s="12"/>
      <c r="B27" s="6"/>
      <c r="C27" s="6"/>
      <c r="D27" s="6"/>
      <c r="E27" s="16"/>
    </row>
    <row r="28" spans="1:5" ht="9.75" customHeight="1">
      <c r="A28" s="12"/>
      <c r="B28" s="6"/>
      <c r="C28" s="6"/>
      <c r="D28" s="6"/>
      <c r="E28" s="16"/>
    </row>
    <row r="29" spans="1:5" ht="9.75" customHeight="1">
      <c r="A29" s="12"/>
      <c r="B29" s="6"/>
      <c r="C29" s="6"/>
      <c r="D29" s="6"/>
      <c r="E29" s="16"/>
    </row>
    <row r="30" spans="1:5" ht="10.5" customHeight="1">
      <c r="A30" s="12"/>
      <c r="B30" s="6"/>
      <c r="C30" s="6"/>
      <c r="D30" s="6"/>
      <c r="E30" s="16"/>
    </row>
    <row r="31" spans="1:5" ht="9" customHeight="1">
      <c r="A31" s="12"/>
      <c r="B31" s="6"/>
      <c r="C31" s="6"/>
      <c r="D31" s="6"/>
      <c r="E31" s="16"/>
    </row>
    <row r="32" spans="1:5" ht="9" customHeight="1">
      <c r="A32" s="12"/>
      <c r="B32" s="6"/>
      <c r="C32" s="6"/>
      <c r="D32" s="6"/>
      <c r="E32" s="16"/>
    </row>
    <row r="33" spans="1:5" ht="9" customHeight="1">
      <c r="A33" s="12"/>
      <c r="B33" s="6"/>
      <c r="C33" s="6"/>
      <c r="D33" s="6"/>
      <c r="E33" s="16"/>
    </row>
    <row r="34" spans="1:5" ht="10.5" customHeight="1">
      <c r="A34" s="18"/>
      <c r="B34" s="19"/>
      <c r="C34" s="19"/>
      <c r="D34" s="19"/>
      <c r="E34" s="20"/>
    </row>
    <row r="35" spans="1:5" ht="12" customHeight="1">
      <c r="A35" s="212"/>
      <c r="B35" s="213"/>
      <c r="C35" s="213"/>
      <c r="D35" s="213"/>
      <c r="E35" s="213"/>
    </row>
    <row r="36" spans="1:5" ht="17.25" customHeight="1">
      <c r="A36" s="204"/>
      <c r="B36" s="204"/>
      <c r="C36" s="204"/>
      <c r="D36" s="204"/>
      <c r="E36" s="204"/>
    </row>
    <row r="37" spans="1:5" ht="30" customHeight="1">
      <c r="A37" s="214"/>
      <c r="B37" s="214"/>
      <c r="C37" s="214"/>
      <c r="D37" s="214"/>
      <c r="E37" s="214"/>
    </row>
  </sheetData>
  <mergeCells count="6">
    <mergeCell ref="A1:D1"/>
    <mergeCell ref="A25:E25"/>
    <mergeCell ref="A35:E35"/>
    <mergeCell ref="A36:E36"/>
    <mergeCell ref="A37:E37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E30"/>
  <sheetViews>
    <sheetView tabSelected="1" view="pageBreakPreview" topLeftCell="D5" zoomScale="148" zoomScaleNormal="100" zoomScaleSheetLayoutView="148" workbookViewId="0">
      <selection activeCell="G9" sqref="G8:G9"/>
    </sheetView>
  </sheetViews>
  <sheetFormatPr baseColWidth="10" defaultColWidth="8.83203125" defaultRowHeight="12.75"/>
  <cols>
    <col min="1" max="1" width="2.5" hidden="1" customWidth="1"/>
    <col min="2" max="2" width="1.5" hidden="1" customWidth="1"/>
    <col min="3" max="3" width="1.1640625" hidden="1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21"/>
      <c r="B1" s="221"/>
      <c r="C1" s="221"/>
      <c r="D1" s="226"/>
      <c r="E1" s="67" t="s">
        <v>191</v>
      </c>
    </row>
    <row r="2" spans="1:5" ht="22.5" customHeight="1">
      <c r="A2" s="70"/>
      <c r="B2" s="70"/>
      <c r="C2" s="70"/>
      <c r="D2" s="231" t="s">
        <v>185</v>
      </c>
      <c r="E2" s="232"/>
    </row>
    <row r="3" spans="1:5" ht="13.5" customHeight="1">
      <c r="A3" s="66"/>
      <c r="B3" s="66"/>
      <c r="C3" s="66"/>
      <c r="D3" s="229" t="s">
        <v>152</v>
      </c>
      <c r="E3" s="230"/>
    </row>
    <row r="4" spans="1:5" ht="188.25" customHeight="1">
      <c r="A4" s="66"/>
      <c r="B4" s="66"/>
      <c r="C4" s="66"/>
      <c r="D4" s="229"/>
      <c r="E4" s="230"/>
    </row>
    <row r="5" spans="1:5" ht="93" customHeight="1">
      <c r="A5" s="227" t="s">
        <v>153</v>
      </c>
      <c r="B5" s="227"/>
      <c r="C5" s="227"/>
      <c r="D5" s="227"/>
      <c r="E5" s="227"/>
    </row>
    <row r="6" spans="1:5" ht="108" customHeight="1">
      <c r="A6" s="227"/>
      <c r="B6" s="227"/>
      <c r="C6" s="227"/>
      <c r="D6" s="227"/>
      <c r="E6" s="227"/>
    </row>
    <row r="7" spans="1:5" ht="19.5" customHeight="1">
      <c r="A7" s="228" t="s">
        <v>154</v>
      </c>
      <c r="B7" s="228"/>
      <c r="C7" s="228"/>
      <c r="D7" s="228"/>
      <c r="E7" s="228"/>
    </row>
    <row r="8" spans="1:5" ht="185.25" customHeight="1">
      <c r="A8" s="228"/>
      <c r="B8" s="228"/>
      <c r="C8" s="228"/>
      <c r="D8" s="228"/>
      <c r="E8" s="228"/>
    </row>
    <row r="9" spans="1:5" ht="94.15" customHeight="1">
      <c r="A9" s="225"/>
      <c r="B9" s="225"/>
      <c r="C9" s="225"/>
      <c r="D9" s="225"/>
      <c r="E9" s="225"/>
    </row>
    <row r="10" spans="1:5" ht="166.9" customHeight="1">
      <c r="A10" s="196"/>
      <c r="B10" s="196"/>
      <c r="C10" s="196"/>
      <c r="D10" s="196"/>
      <c r="E10" s="196"/>
    </row>
    <row r="11" spans="1:5" ht="166.9" customHeight="1">
      <c r="A11" s="196"/>
      <c r="B11" s="196"/>
      <c r="C11" s="196"/>
      <c r="D11" s="196"/>
      <c r="E11" s="196"/>
    </row>
    <row r="12" spans="1:5" ht="166.9" customHeight="1">
      <c r="A12" s="196"/>
      <c r="B12" s="196"/>
      <c r="C12" s="196"/>
      <c r="D12" s="196"/>
      <c r="E12" s="196"/>
    </row>
    <row r="13" spans="1:5" ht="166.9" customHeight="1">
      <c r="A13" s="196"/>
      <c r="B13" s="196"/>
      <c r="C13" s="196"/>
      <c r="D13" s="196"/>
      <c r="E13" s="196"/>
    </row>
    <row r="14" spans="1:5" ht="166.9" customHeight="1"/>
    <row r="15" spans="1:5" ht="166.9" customHeight="1"/>
    <row r="16" spans="1:5" ht="166.9" customHeight="1"/>
    <row r="17" ht="94.15" customHeight="1"/>
    <row r="18" ht="94.15" customHeight="1"/>
    <row r="19" ht="94.15" customHeight="1"/>
    <row r="20" ht="94.15" customHeight="1"/>
    <row r="21" ht="94.15" customHeight="1"/>
    <row r="22" ht="94.15" customHeight="1"/>
    <row r="23" ht="94.15" customHeight="1"/>
    <row r="24" ht="94.15" customHeight="1"/>
    <row r="25" ht="94.15" customHeight="1"/>
    <row r="26" ht="94.15" customHeight="1"/>
    <row r="27" ht="94.15" customHeight="1"/>
    <row r="28" ht="94.15" customHeight="1"/>
    <row r="29" ht="94.15" customHeight="1"/>
    <row r="30" ht="94.15" customHeight="1"/>
  </sheetData>
  <mergeCells count="11">
    <mergeCell ref="A1:D1"/>
    <mergeCell ref="A5:E6"/>
    <mergeCell ref="A7:E8"/>
    <mergeCell ref="D4:E4"/>
    <mergeCell ref="D3:E3"/>
    <mergeCell ref="D2:E2"/>
    <mergeCell ref="A9:E9"/>
    <mergeCell ref="A11:E11"/>
    <mergeCell ref="A12:E12"/>
    <mergeCell ref="A13:E13"/>
    <mergeCell ref="A10:E10"/>
  </mergeCell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P35"/>
  <sheetViews>
    <sheetView view="pageBreakPreview" topLeftCell="F16" zoomScale="148" zoomScaleNormal="160" zoomScaleSheetLayoutView="148" workbookViewId="0">
      <selection activeCell="Q4" sqref="Q4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0.1640625" hidden="1" customWidth="1"/>
    <col min="6" max="6" width="13.1640625" customWidth="1"/>
    <col min="7" max="7" width="17.5" customWidth="1"/>
    <col min="9" max="10" width="10" customWidth="1"/>
    <col min="11" max="11" width="9.6640625" customWidth="1"/>
    <col min="14" max="14" width="14.33203125" customWidth="1"/>
  </cols>
  <sheetData>
    <row r="1" spans="1:16" ht="66.75" customHeight="1" thickBot="1">
      <c r="A1" s="176"/>
      <c r="B1" s="138"/>
      <c r="C1" s="138"/>
      <c r="D1" s="90"/>
      <c r="G1" s="234" t="s">
        <v>192</v>
      </c>
      <c r="H1" s="235"/>
      <c r="I1" s="235"/>
      <c r="J1" s="235"/>
      <c r="K1" s="235"/>
      <c r="L1" s="235"/>
      <c r="M1" s="235"/>
      <c r="N1" s="235"/>
    </row>
    <row r="2" spans="1:16" ht="22.5" customHeight="1">
      <c r="A2" s="5"/>
      <c r="B2" s="5"/>
      <c r="C2" s="5"/>
      <c r="D2" s="5"/>
      <c r="G2" s="233" t="s">
        <v>186</v>
      </c>
      <c r="H2" s="233"/>
      <c r="I2" s="233"/>
      <c r="J2" s="233"/>
      <c r="K2" s="233"/>
      <c r="L2" s="233"/>
      <c r="M2" s="233"/>
      <c r="N2" s="233"/>
    </row>
    <row r="3" spans="1:16" ht="22.5" customHeight="1" thickBot="1">
      <c r="A3" s="5"/>
      <c r="B3" s="5"/>
      <c r="C3" s="5"/>
      <c r="D3" s="5"/>
      <c r="F3" s="196"/>
      <c r="G3" s="196"/>
      <c r="H3" s="196"/>
      <c r="I3" s="196"/>
      <c r="J3" s="196"/>
      <c r="K3" s="196"/>
      <c r="L3" s="196"/>
      <c r="M3" s="196"/>
      <c r="N3" s="196"/>
    </row>
    <row r="4" spans="1:16" ht="15" customHeight="1" thickBot="1">
      <c r="A4" s="209" t="s">
        <v>91</v>
      </c>
      <c r="B4" s="210"/>
      <c r="C4" s="210"/>
      <c r="D4" s="210"/>
      <c r="F4" s="196"/>
      <c r="G4" s="236" t="s">
        <v>171</v>
      </c>
      <c r="H4" s="237"/>
      <c r="I4" s="237"/>
      <c r="J4" s="237"/>
      <c r="K4" s="237"/>
      <c r="L4" s="237"/>
      <c r="M4" s="237"/>
      <c r="N4" s="238"/>
      <c r="O4" s="34"/>
      <c r="P4" s="34"/>
    </row>
    <row r="5" spans="1:16" ht="9" customHeight="1" thickBot="1">
      <c r="A5" s="197"/>
      <c r="B5" s="198"/>
      <c r="C5" s="198"/>
      <c r="D5" s="198"/>
      <c r="F5" s="196"/>
      <c r="G5" s="246"/>
      <c r="H5" s="246"/>
      <c r="I5" s="246"/>
      <c r="J5" s="246"/>
      <c r="K5" s="246"/>
      <c r="L5" s="246"/>
      <c r="M5" s="246"/>
      <c r="N5" s="246"/>
      <c r="O5" s="27"/>
      <c r="P5" s="27"/>
    </row>
    <row r="6" spans="1:16" ht="9.75" customHeight="1">
      <c r="A6" s="197"/>
      <c r="B6" s="198"/>
      <c r="C6" s="198"/>
      <c r="D6" s="198"/>
      <c r="F6" s="196"/>
      <c r="G6" s="247" t="s">
        <v>115</v>
      </c>
      <c r="H6" s="248"/>
      <c r="I6" s="248"/>
      <c r="J6" s="248"/>
      <c r="K6" s="248"/>
      <c r="L6" s="248"/>
      <c r="M6" s="248"/>
      <c r="N6" s="249"/>
      <c r="O6" s="27"/>
      <c r="P6" s="27"/>
    </row>
    <row r="7" spans="1:16" ht="10.5" customHeight="1">
      <c r="A7" s="197"/>
      <c r="B7" s="198"/>
      <c r="C7" s="198"/>
      <c r="D7" s="198"/>
      <c r="F7" s="196"/>
      <c r="G7" s="42"/>
      <c r="H7" s="36" t="s">
        <v>105</v>
      </c>
      <c r="I7" s="36" t="s">
        <v>107</v>
      </c>
      <c r="J7" s="36" t="s">
        <v>120</v>
      </c>
      <c r="K7" s="240" t="s">
        <v>121</v>
      </c>
      <c r="L7" s="240"/>
      <c r="M7" s="240"/>
      <c r="N7" s="242"/>
      <c r="O7" s="27"/>
      <c r="P7" s="27"/>
    </row>
    <row r="8" spans="1:16" ht="10.5" customHeight="1">
      <c r="A8" s="197"/>
      <c r="B8" s="198"/>
      <c r="C8" s="198"/>
      <c r="D8" s="198"/>
      <c r="F8" s="196"/>
      <c r="G8" s="42" t="s">
        <v>116</v>
      </c>
      <c r="H8" s="36">
        <v>2.2999999999999998</v>
      </c>
      <c r="I8" s="36">
        <v>0.15</v>
      </c>
      <c r="J8" s="36">
        <v>31</v>
      </c>
      <c r="K8" s="240" t="s">
        <v>143</v>
      </c>
      <c r="L8" s="240"/>
      <c r="M8" s="240"/>
      <c r="N8" s="242"/>
      <c r="O8" s="27"/>
      <c r="P8" s="27"/>
    </row>
    <row r="9" spans="1:16" ht="9.75" customHeight="1">
      <c r="A9" s="197"/>
      <c r="B9" s="198"/>
      <c r="C9" s="198"/>
      <c r="D9" s="198"/>
      <c r="F9" s="196"/>
      <c r="G9" s="42" t="s">
        <v>117</v>
      </c>
      <c r="H9" s="36">
        <v>0.38</v>
      </c>
      <c r="I9" s="36">
        <v>0.28000000000000003</v>
      </c>
      <c r="J9" s="36">
        <v>31</v>
      </c>
      <c r="K9" s="240" t="s">
        <v>122</v>
      </c>
      <c r="L9" s="240"/>
      <c r="M9" s="240"/>
      <c r="N9" s="242"/>
      <c r="O9" s="27"/>
      <c r="P9" s="27"/>
    </row>
    <row r="10" spans="1:16" ht="9.75" customHeight="1">
      <c r="A10" s="197"/>
      <c r="B10" s="198"/>
      <c r="C10" s="198"/>
      <c r="D10" s="198"/>
      <c r="F10" s="196"/>
      <c r="G10" s="250"/>
      <c r="H10" s="244"/>
      <c r="I10" s="244"/>
      <c r="J10" s="244"/>
      <c r="K10" s="244"/>
      <c r="L10" s="244"/>
      <c r="M10" s="244"/>
      <c r="N10" s="245"/>
      <c r="O10" s="27"/>
      <c r="P10" s="27"/>
    </row>
    <row r="11" spans="1:16" ht="9.75" customHeight="1">
      <c r="A11" s="197"/>
      <c r="B11" s="198"/>
      <c r="C11" s="198"/>
      <c r="D11" s="198"/>
      <c r="F11" s="196"/>
      <c r="G11" s="42"/>
      <c r="H11" s="36" t="s">
        <v>123</v>
      </c>
      <c r="I11" s="36" t="s">
        <v>120</v>
      </c>
      <c r="J11" s="36" t="s">
        <v>124</v>
      </c>
      <c r="K11" s="36" t="s">
        <v>125</v>
      </c>
      <c r="L11" s="243" t="s">
        <v>121</v>
      </c>
      <c r="M11" s="244"/>
      <c r="N11" s="245"/>
      <c r="O11" s="27"/>
      <c r="P11" s="27"/>
    </row>
    <row r="12" spans="1:16" ht="11.25" customHeight="1">
      <c r="A12" s="197"/>
      <c r="B12" s="198"/>
      <c r="C12" s="198"/>
      <c r="D12" s="198"/>
      <c r="F12" s="196"/>
      <c r="G12" s="43" t="s">
        <v>118</v>
      </c>
      <c r="H12" s="39">
        <v>1.05</v>
      </c>
      <c r="I12" s="39">
        <v>31.4</v>
      </c>
      <c r="J12" s="36"/>
      <c r="K12" s="47" t="s">
        <v>126</v>
      </c>
      <c r="L12" s="243" t="s">
        <v>155</v>
      </c>
      <c r="M12" s="244"/>
      <c r="N12" s="245"/>
      <c r="O12" s="27"/>
      <c r="P12" s="27"/>
    </row>
    <row r="13" spans="1:16" ht="9.75" customHeight="1">
      <c r="A13" s="197"/>
      <c r="B13" s="198"/>
      <c r="C13" s="198"/>
      <c r="D13" s="198"/>
      <c r="F13" s="196"/>
      <c r="G13" s="42" t="s">
        <v>119</v>
      </c>
      <c r="H13" s="36"/>
      <c r="I13" s="36"/>
      <c r="J13" s="36"/>
      <c r="K13" s="41"/>
      <c r="L13" s="243"/>
      <c r="M13" s="244"/>
      <c r="N13" s="245"/>
      <c r="O13" s="27"/>
      <c r="P13" s="27"/>
    </row>
    <row r="14" spans="1:16" ht="9.75" customHeight="1" thickBot="1">
      <c r="A14" s="197"/>
      <c r="B14" s="198"/>
      <c r="C14" s="198"/>
      <c r="D14" s="198"/>
      <c r="F14" s="196"/>
      <c r="G14" s="44"/>
      <c r="H14" s="45"/>
      <c r="I14" s="45"/>
      <c r="J14" s="45"/>
      <c r="K14" s="46"/>
      <c r="L14" s="251"/>
      <c r="M14" s="252"/>
      <c r="N14" s="253"/>
      <c r="O14" s="27"/>
      <c r="P14" s="27"/>
    </row>
    <row r="15" spans="1:16" ht="9.75" customHeight="1" thickBot="1">
      <c r="A15" s="197"/>
      <c r="B15" s="198"/>
      <c r="C15" s="198"/>
      <c r="D15" s="198"/>
      <c r="F15" s="196"/>
      <c r="G15" s="27"/>
      <c r="H15" s="32"/>
      <c r="I15" s="32"/>
      <c r="J15" s="32"/>
      <c r="K15" s="254"/>
      <c r="L15" s="254"/>
      <c r="M15" s="254"/>
      <c r="N15" s="254"/>
      <c r="O15" s="27"/>
      <c r="P15" s="27"/>
    </row>
    <row r="16" spans="1:16" ht="9.75" customHeight="1" thickBot="1">
      <c r="A16" s="197"/>
      <c r="B16" s="198"/>
      <c r="C16" s="198"/>
      <c r="D16" s="198"/>
      <c r="F16" s="196"/>
      <c r="G16" s="236" t="s">
        <v>172</v>
      </c>
      <c r="H16" s="237"/>
      <c r="I16" s="237"/>
      <c r="J16" s="237"/>
      <c r="K16" s="237"/>
      <c r="L16" s="237"/>
      <c r="M16" s="237"/>
      <c r="N16" s="238"/>
      <c r="O16" s="27"/>
      <c r="P16" s="27"/>
    </row>
    <row r="17" spans="1:16" ht="9.75" customHeight="1">
      <c r="A17" s="197"/>
      <c r="B17" s="198"/>
      <c r="C17" s="198"/>
      <c r="D17" s="198"/>
      <c r="F17" s="196"/>
      <c r="G17" s="35"/>
      <c r="H17" s="32" t="s">
        <v>105</v>
      </c>
      <c r="I17" s="32" t="s">
        <v>106</v>
      </c>
      <c r="J17" s="32" t="s">
        <v>107</v>
      </c>
      <c r="K17" s="255" t="s">
        <v>108</v>
      </c>
      <c r="L17" s="255"/>
      <c r="M17" s="255"/>
      <c r="N17" s="255"/>
      <c r="O17" s="27"/>
      <c r="P17" s="27"/>
    </row>
    <row r="18" spans="1:16" ht="20.25" customHeight="1">
      <c r="A18" s="197"/>
      <c r="B18" s="198"/>
      <c r="C18" s="198"/>
      <c r="D18" s="198"/>
      <c r="F18" s="196"/>
      <c r="G18" s="38" t="s">
        <v>110</v>
      </c>
      <c r="H18" s="39"/>
      <c r="I18" s="38"/>
      <c r="J18" s="36">
        <v>0.38</v>
      </c>
      <c r="K18" s="239">
        <v>4</v>
      </c>
      <c r="L18" s="239"/>
      <c r="M18" s="239"/>
      <c r="N18" s="239"/>
      <c r="O18" s="27"/>
      <c r="P18" s="27"/>
    </row>
    <row r="19" spans="1:16" ht="9.75" customHeight="1">
      <c r="A19" s="197"/>
      <c r="B19" s="198"/>
      <c r="C19" s="198"/>
      <c r="D19" s="198"/>
      <c r="F19" s="196"/>
      <c r="G19" s="36" t="s">
        <v>111</v>
      </c>
      <c r="H19" s="36"/>
      <c r="I19" s="36">
        <v>11</v>
      </c>
      <c r="J19" s="36">
        <v>5.8</v>
      </c>
      <c r="K19" s="240">
        <v>2</v>
      </c>
      <c r="L19" s="240"/>
      <c r="M19" s="240"/>
      <c r="N19" s="240"/>
      <c r="O19" s="27"/>
      <c r="P19" s="27"/>
    </row>
    <row r="20" spans="1:16" ht="25.5" customHeight="1">
      <c r="A20" s="197"/>
      <c r="B20" s="198"/>
      <c r="C20" s="198"/>
      <c r="D20" s="198"/>
      <c r="F20" s="196"/>
      <c r="G20" s="38" t="s">
        <v>113</v>
      </c>
      <c r="H20" s="39">
        <v>9.1999999999999993</v>
      </c>
      <c r="I20" s="39">
        <v>3</v>
      </c>
      <c r="J20" s="36"/>
      <c r="K20" s="239">
        <v>2</v>
      </c>
      <c r="L20" s="239"/>
      <c r="M20" s="239"/>
      <c r="N20" s="239"/>
      <c r="O20" s="27"/>
      <c r="P20" s="27"/>
    </row>
    <row r="21" spans="1:16" ht="15" customHeight="1">
      <c r="A21" s="197"/>
      <c r="B21" s="198"/>
      <c r="C21" s="198"/>
      <c r="D21" s="198"/>
      <c r="F21" s="196"/>
      <c r="G21" s="36" t="s">
        <v>114</v>
      </c>
      <c r="H21" s="36">
        <v>1.9</v>
      </c>
      <c r="I21" s="36"/>
      <c r="J21" s="36">
        <v>0.25</v>
      </c>
      <c r="K21" s="240">
        <v>4</v>
      </c>
      <c r="L21" s="240"/>
      <c r="M21" s="240"/>
      <c r="N21" s="240"/>
      <c r="O21" s="27"/>
      <c r="P21" s="27"/>
    </row>
    <row r="22" spans="1:16" ht="9.75" customHeight="1">
      <c r="A22" s="197"/>
      <c r="B22" s="198"/>
      <c r="C22" s="198"/>
      <c r="D22" s="198"/>
      <c r="F22" s="196"/>
      <c r="G22" s="241"/>
      <c r="H22" s="241"/>
      <c r="I22" s="241"/>
      <c r="J22" s="241"/>
      <c r="K22" s="241"/>
      <c r="L22" s="241"/>
      <c r="M22" s="241"/>
      <c r="N22" s="241"/>
      <c r="O22" s="27"/>
      <c r="P22" s="27"/>
    </row>
    <row r="23" spans="1:16" ht="9.75" customHeight="1" thickBot="1">
      <c r="A23" s="197"/>
      <c r="B23" s="198"/>
      <c r="C23" s="198"/>
      <c r="D23" s="198"/>
      <c r="F23" s="196"/>
      <c r="G23" s="196"/>
      <c r="H23" s="196"/>
      <c r="I23" s="196"/>
      <c r="J23" s="196"/>
      <c r="K23" s="196"/>
      <c r="L23" s="196"/>
      <c r="M23" s="196"/>
      <c r="N23" s="196"/>
      <c r="O23" s="27"/>
      <c r="P23" s="27"/>
    </row>
    <row r="24" spans="1:16" ht="9.75" customHeight="1" thickBot="1">
      <c r="A24" s="197"/>
      <c r="B24" s="198"/>
      <c r="C24" s="198"/>
      <c r="D24" s="198"/>
      <c r="F24" s="196"/>
      <c r="G24" s="236" t="s">
        <v>173</v>
      </c>
      <c r="H24" s="237"/>
      <c r="I24" s="237"/>
      <c r="J24" s="237"/>
      <c r="K24" s="237"/>
      <c r="L24" s="237"/>
      <c r="M24" s="237"/>
      <c r="N24" s="238"/>
    </row>
    <row r="25" spans="1:16" ht="9.75" customHeight="1">
      <c r="A25" s="197"/>
      <c r="B25" s="198"/>
      <c r="C25" s="198"/>
      <c r="D25" s="198"/>
      <c r="F25" s="196"/>
      <c r="G25" s="35"/>
      <c r="H25" s="32" t="s">
        <v>105</v>
      </c>
      <c r="I25" s="32" t="s">
        <v>106</v>
      </c>
      <c r="J25" s="32" t="s">
        <v>107</v>
      </c>
      <c r="K25" s="255" t="s">
        <v>108</v>
      </c>
      <c r="L25" s="255"/>
      <c r="M25" s="255"/>
      <c r="N25" s="255"/>
    </row>
    <row r="26" spans="1:16" ht="9.75" customHeight="1">
      <c r="A26" s="197"/>
      <c r="B26" s="198"/>
      <c r="C26" s="198"/>
      <c r="D26" s="198"/>
      <c r="F26" s="196"/>
      <c r="G26" s="36" t="s">
        <v>104</v>
      </c>
      <c r="H26" s="36">
        <v>12.38</v>
      </c>
      <c r="I26" s="36">
        <v>31</v>
      </c>
      <c r="J26" s="36">
        <v>0.2</v>
      </c>
      <c r="K26" s="240">
        <v>1</v>
      </c>
      <c r="L26" s="240"/>
      <c r="M26" s="240"/>
      <c r="N26" s="240"/>
    </row>
    <row r="27" spans="1:16" ht="9.75" customHeight="1">
      <c r="A27" s="197"/>
      <c r="B27" s="198"/>
      <c r="C27" s="198"/>
      <c r="D27" s="198"/>
      <c r="F27" s="196"/>
      <c r="G27" s="36" t="s">
        <v>109</v>
      </c>
      <c r="H27" s="36"/>
      <c r="I27" s="36"/>
      <c r="J27" s="36"/>
      <c r="K27" s="240">
        <v>4</v>
      </c>
      <c r="L27" s="240"/>
      <c r="M27" s="240"/>
      <c r="N27" s="240"/>
    </row>
    <row r="28" spans="1:16" ht="9.75" customHeight="1">
      <c r="A28" s="197"/>
      <c r="B28" s="198"/>
      <c r="C28" s="198"/>
      <c r="D28" s="198"/>
      <c r="F28" s="196"/>
      <c r="G28" s="36" t="s">
        <v>112</v>
      </c>
      <c r="H28" s="36"/>
      <c r="I28" s="36"/>
      <c r="J28" s="36"/>
      <c r="K28" s="240">
        <v>3</v>
      </c>
      <c r="L28" s="240"/>
      <c r="M28" s="240"/>
      <c r="N28" s="240"/>
    </row>
    <row r="29" spans="1:16" ht="9" customHeight="1">
      <c r="A29" s="197"/>
      <c r="B29" s="198"/>
      <c r="C29" s="198"/>
      <c r="D29" s="198"/>
      <c r="F29" s="196"/>
      <c r="G29" s="36" t="s">
        <v>94</v>
      </c>
      <c r="H29" s="36"/>
      <c r="I29" s="36"/>
      <c r="J29" s="36"/>
      <c r="K29" s="240">
        <v>2</v>
      </c>
      <c r="L29" s="240"/>
      <c r="M29" s="240"/>
      <c r="N29" s="240"/>
    </row>
    <row r="30" spans="1:16" ht="9" customHeight="1">
      <c r="A30" s="197"/>
      <c r="B30" s="198"/>
      <c r="C30" s="198"/>
      <c r="D30" s="198"/>
      <c r="F30" s="196"/>
    </row>
    <row r="31" spans="1:16" ht="9" customHeight="1">
      <c r="A31" s="197"/>
      <c r="B31" s="198"/>
      <c r="C31" s="198"/>
      <c r="D31" s="198"/>
      <c r="F31" s="196"/>
    </row>
    <row r="32" spans="1:16" ht="10.5" customHeight="1">
      <c r="A32" s="215"/>
      <c r="B32" s="216"/>
      <c r="C32" s="216"/>
      <c r="D32" s="216"/>
      <c r="F32" s="196"/>
    </row>
    <row r="33" spans="1:5" ht="12" customHeight="1">
      <c r="A33" s="212"/>
      <c r="B33" s="213"/>
      <c r="C33" s="213"/>
      <c r="D33" s="213"/>
    </row>
    <row r="34" spans="1:5" ht="17.25" customHeight="1">
      <c r="A34" s="204"/>
      <c r="B34" s="204"/>
      <c r="C34" s="204"/>
      <c r="D34" s="204"/>
      <c r="E34" s="204"/>
    </row>
    <row r="35" spans="1:5" ht="30" customHeight="1">
      <c r="A35" s="214"/>
      <c r="B35" s="214"/>
      <c r="C35" s="214"/>
      <c r="D35" s="214"/>
      <c r="E35" s="214"/>
    </row>
  </sheetData>
  <mergeCells count="34">
    <mergeCell ref="K21:N21"/>
    <mergeCell ref="K29:N29"/>
    <mergeCell ref="G5:N5"/>
    <mergeCell ref="G6:N6"/>
    <mergeCell ref="G10:N10"/>
    <mergeCell ref="L14:N14"/>
    <mergeCell ref="K26:N26"/>
    <mergeCell ref="K15:N15"/>
    <mergeCell ref="K27:N27"/>
    <mergeCell ref="K28:N28"/>
    <mergeCell ref="K25:N25"/>
    <mergeCell ref="K17:N17"/>
    <mergeCell ref="K20:N20"/>
    <mergeCell ref="G4:N4"/>
    <mergeCell ref="K7:N7"/>
    <mergeCell ref="L11:N11"/>
    <mergeCell ref="L12:N12"/>
    <mergeCell ref="L13:N13"/>
    <mergeCell ref="F3:N3"/>
    <mergeCell ref="G2:N2"/>
    <mergeCell ref="A35:E35"/>
    <mergeCell ref="A4:D32"/>
    <mergeCell ref="A1:D1"/>
    <mergeCell ref="A33:D33"/>
    <mergeCell ref="A34:E34"/>
    <mergeCell ref="G1:N1"/>
    <mergeCell ref="F4:F32"/>
    <mergeCell ref="G16:N16"/>
    <mergeCell ref="K18:N18"/>
    <mergeCell ref="K19:N19"/>
    <mergeCell ref="G22:N23"/>
    <mergeCell ref="G24:N24"/>
    <mergeCell ref="K8:N8"/>
    <mergeCell ref="K9:N9"/>
  </mergeCells>
  <pageMargins left="0.7" right="0.7" top="0.75" bottom="0.75" header="0.3" footer="0.3"/>
  <pageSetup paperSize="9" scale="77" orientation="portrait" r:id="rId1"/>
  <colBreaks count="1" manualBreakCount="1">
    <brk id="14" max="3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N28"/>
  <sheetViews>
    <sheetView view="pageBreakPreview" topLeftCell="B1" zoomScale="148" zoomScaleNormal="160" zoomScaleSheetLayoutView="148" workbookViewId="0">
      <selection activeCell="L17" sqref="L17:N17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21.6640625" bestFit="1" customWidth="1"/>
    <col min="4" max="4" width="12.1640625" customWidth="1"/>
    <col min="6" max="6" width="8.1640625" customWidth="1"/>
    <col min="7" max="7" width="13.33203125" customWidth="1"/>
    <col min="10" max="10" width="5.1640625" customWidth="1"/>
    <col min="11" max="11" width="0.33203125" hidden="1" customWidth="1"/>
    <col min="12" max="12" width="17.1640625" customWidth="1"/>
    <col min="13" max="13" width="17.83203125" customWidth="1"/>
    <col min="14" max="14" width="13.6640625" customWidth="1"/>
  </cols>
  <sheetData>
    <row r="1" spans="2:14" ht="66.75" customHeight="1" thickBot="1">
      <c r="C1" s="280" t="s">
        <v>179</v>
      </c>
      <c r="D1" s="281"/>
      <c r="E1" s="281"/>
      <c r="F1" s="281"/>
      <c r="G1" s="281"/>
      <c r="H1" s="281"/>
      <c r="I1" s="281"/>
      <c r="J1" s="281"/>
      <c r="K1" s="281"/>
    </row>
    <row r="2" spans="2:14" ht="15" customHeight="1" thickBot="1">
      <c r="B2" s="196"/>
      <c r="C2" s="288" t="s">
        <v>156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90"/>
    </row>
    <row r="3" spans="2:14" ht="15" customHeight="1">
      <c r="B3" s="196"/>
      <c r="C3" s="282"/>
      <c r="D3" s="282"/>
      <c r="E3" s="282"/>
      <c r="F3" s="282"/>
      <c r="G3" s="282"/>
      <c r="H3" s="282"/>
      <c r="I3" s="282"/>
      <c r="J3" s="282"/>
      <c r="K3" s="282"/>
      <c r="L3" s="33"/>
      <c r="M3" s="34"/>
      <c r="N3" s="34"/>
    </row>
    <row r="4" spans="2:14" ht="10.5" customHeight="1">
      <c r="B4" s="196"/>
      <c r="C4" s="51" t="s">
        <v>127</v>
      </c>
      <c r="D4" s="265" t="s">
        <v>159</v>
      </c>
      <c r="E4" s="266"/>
      <c r="F4" s="266"/>
      <c r="G4" s="267"/>
      <c r="H4" s="291"/>
      <c r="I4" s="292"/>
      <c r="J4" s="292"/>
      <c r="K4" s="292"/>
      <c r="L4" s="292"/>
      <c r="M4" s="292"/>
      <c r="N4" s="293"/>
    </row>
    <row r="5" spans="2:14" ht="10.5" customHeight="1">
      <c r="B5" s="196"/>
      <c r="C5" s="37"/>
      <c r="D5" s="36" t="s">
        <v>128</v>
      </c>
      <c r="E5" s="36" t="s">
        <v>105</v>
      </c>
      <c r="F5" s="36" t="s">
        <v>106</v>
      </c>
      <c r="G5" s="36" t="s">
        <v>162</v>
      </c>
      <c r="H5" s="268" t="s">
        <v>108</v>
      </c>
      <c r="I5" s="268"/>
      <c r="J5" s="268"/>
      <c r="K5" s="268"/>
      <c r="L5" s="27"/>
      <c r="M5" s="27"/>
      <c r="N5" s="27"/>
    </row>
    <row r="6" spans="2:14" ht="10.5" customHeight="1">
      <c r="B6" s="196"/>
      <c r="C6" s="36" t="s">
        <v>158</v>
      </c>
      <c r="D6" s="36">
        <v>2</v>
      </c>
      <c r="E6" s="36">
        <v>0.3</v>
      </c>
      <c r="F6" s="36">
        <v>0.3</v>
      </c>
      <c r="G6" s="36">
        <f>E6*F6</f>
        <v>0.09</v>
      </c>
      <c r="H6" s="240">
        <v>1</v>
      </c>
      <c r="I6" s="240"/>
      <c r="J6" s="240"/>
      <c r="K6" s="240"/>
      <c r="L6" s="294" t="s">
        <v>200</v>
      </c>
      <c r="M6" s="295"/>
      <c r="N6" s="296"/>
    </row>
    <row r="7" spans="2:14" ht="17.25" customHeight="1">
      <c r="B7" s="196"/>
      <c r="C7" s="36"/>
      <c r="D7" s="36"/>
      <c r="E7" s="36"/>
      <c r="F7" s="36"/>
      <c r="G7" s="36"/>
      <c r="H7" s="243"/>
      <c r="I7" s="244"/>
      <c r="J7" s="244"/>
      <c r="K7" s="256"/>
      <c r="L7" s="297"/>
      <c r="M7" s="298"/>
      <c r="N7" s="299"/>
    </row>
    <row r="8" spans="2:14" ht="10.5" customHeight="1">
      <c r="B8" s="196"/>
      <c r="C8" s="283"/>
      <c r="D8" s="283"/>
      <c r="E8" s="283"/>
      <c r="F8" s="283"/>
      <c r="G8" s="283"/>
      <c r="H8" s="283"/>
      <c r="I8" s="283"/>
      <c r="J8" s="283"/>
      <c r="K8" s="284"/>
      <c r="L8" s="27"/>
      <c r="M8" s="27"/>
      <c r="N8" s="27"/>
    </row>
    <row r="9" spans="2:14" ht="10.5" customHeight="1">
      <c r="B9" s="196"/>
      <c r="C9" s="51" t="s">
        <v>127</v>
      </c>
      <c r="D9" s="265" t="s">
        <v>164</v>
      </c>
      <c r="E9" s="266"/>
      <c r="F9" s="266"/>
      <c r="G9" s="267"/>
      <c r="H9" s="291"/>
      <c r="I9" s="292"/>
      <c r="J9" s="292"/>
      <c r="K9" s="292"/>
      <c r="L9" s="292"/>
      <c r="M9" s="292"/>
      <c r="N9" s="293"/>
    </row>
    <row r="10" spans="2:14" ht="9.75" customHeight="1">
      <c r="B10" s="196"/>
      <c r="C10" s="36"/>
      <c r="D10" s="36" t="s">
        <v>121</v>
      </c>
      <c r="E10" s="36" t="s">
        <v>120</v>
      </c>
      <c r="F10" s="36" t="s">
        <v>105</v>
      </c>
      <c r="G10" s="36" t="s">
        <v>132</v>
      </c>
      <c r="H10" s="243" t="s">
        <v>108</v>
      </c>
      <c r="I10" s="244"/>
      <c r="J10" s="256"/>
      <c r="K10" s="73"/>
      <c r="L10" s="27"/>
      <c r="M10" s="27"/>
      <c r="N10" s="27"/>
    </row>
    <row r="11" spans="2:14" ht="9.75" customHeight="1">
      <c r="B11" s="196"/>
      <c r="C11" s="36" t="s">
        <v>165</v>
      </c>
      <c r="D11" s="36" t="s">
        <v>139</v>
      </c>
      <c r="E11" s="36">
        <f>10.8+10.8</f>
        <v>21.6</v>
      </c>
      <c r="F11" s="36">
        <v>0.2</v>
      </c>
      <c r="G11" s="41" t="s">
        <v>166</v>
      </c>
      <c r="H11" s="243">
        <v>2</v>
      </c>
      <c r="I11" s="244"/>
      <c r="J11" s="256"/>
      <c r="K11" s="68"/>
      <c r="L11" s="294" t="s">
        <v>201</v>
      </c>
      <c r="M11" s="295"/>
      <c r="N11" s="296"/>
    </row>
    <row r="12" spans="2:14" ht="30.75" customHeight="1">
      <c r="B12" s="196"/>
      <c r="C12" s="38" t="s">
        <v>167</v>
      </c>
      <c r="D12" s="69" t="s">
        <v>139</v>
      </c>
      <c r="E12" s="39">
        <f>4*10.8</f>
        <v>43.2</v>
      </c>
      <c r="F12" s="39">
        <v>0.15</v>
      </c>
      <c r="G12" s="39" t="s">
        <v>124</v>
      </c>
      <c r="H12" s="285">
        <v>4</v>
      </c>
      <c r="I12" s="286"/>
      <c r="J12" s="287"/>
      <c r="K12" s="27"/>
      <c r="L12" s="297"/>
      <c r="M12" s="298"/>
      <c r="N12" s="299"/>
    </row>
    <row r="13" spans="2:14" ht="9.75" customHeight="1">
      <c r="B13" s="196"/>
      <c r="L13" s="27"/>
      <c r="M13" s="27"/>
      <c r="N13" s="27"/>
    </row>
    <row r="14" spans="2:14" ht="9.75" customHeight="1">
      <c r="B14" s="196"/>
      <c r="C14" s="50" t="s">
        <v>127</v>
      </c>
      <c r="D14" s="265" t="s">
        <v>157</v>
      </c>
      <c r="E14" s="266"/>
      <c r="F14" s="266"/>
      <c r="G14" s="267"/>
      <c r="H14" s="265"/>
      <c r="I14" s="266"/>
      <c r="J14" s="266"/>
      <c r="K14" s="266"/>
      <c r="L14" s="266"/>
      <c r="M14" s="266"/>
      <c r="N14" s="267"/>
    </row>
    <row r="15" spans="2:14" ht="9.75" customHeight="1">
      <c r="B15" s="196"/>
      <c r="C15" s="48"/>
      <c r="D15" s="40" t="s">
        <v>128</v>
      </c>
      <c r="E15" s="40" t="s">
        <v>105</v>
      </c>
      <c r="F15" s="40" t="s">
        <v>106</v>
      </c>
      <c r="G15" s="40" t="s">
        <v>161</v>
      </c>
      <c r="H15" s="263" t="s">
        <v>108</v>
      </c>
      <c r="I15" s="263"/>
      <c r="J15" s="263"/>
      <c r="K15" s="264"/>
      <c r="L15" s="27"/>
      <c r="M15" s="27"/>
      <c r="N15" s="27"/>
    </row>
    <row r="16" spans="2:14" ht="24" customHeight="1">
      <c r="B16" s="196"/>
      <c r="C16" s="39" t="s">
        <v>151</v>
      </c>
      <c r="D16" s="39" t="s">
        <v>160</v>
      </c>
      <c r="E16" s="39">
        <v>2.2999999999999998</v>
      </c>
      <c r="F16" s="39">
        <v>5</v>
      </c>
      <c r="G16" s="39">
        <f>E16*F16/2</f>
        <v>5.75</v>
      </c>
      <c r="H16" s="239">
        <v>1</v>
      </c>
      <c r="I16" s="239"/>
      <c r="J16" s="239"/>
      <c r="K16" s="239"/>
      <c r="L16" s="300" t="s">
        <v>204</v>
      </c>
      <c r="M16" s="301"/>
      <c r="N16" s="302"/>
    </row>
    <row r="17" spans="1:14" ht="75.75" customHeight="1">
      <c r="B17" s="196"/>
      <c r="C17" s="38" t="s">
        <v>202</v>
      </c>
      <c r="D17" s="39" t="s">
        <v>160</v>
      </c>
      <c r="E17" s="39">
        <v>1.5</v>
      </c>
      <c r="F17" s="39">
        <v>5</v>
      </c>
      <c r="G17" s="39">
        <f>E17*F17</f>
        <v>7.5</v>
      </c>
      <c r="H17" s="239">
        <v>1</v>
      </c>
      <c r="I17" s="239"/>
      <c r="J17" s="239"/>
      <c r="K17" s="49"/>
      <c r="L17" s="303" t="s">
        <v>205</v>
      </c>
      <c r="M17" s="304"/>
      <c r="N17" s="305"/>
    </row>
    <row r="18" spans="1:14" ht="11.25" customHeight="1">
      <c r="B18" s="196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</row>
    <row r="19" spans="1:14" ht="9.75" customHeight="1">
      <c r="B19" s="196"/>
      <c r="C19" s="52" t="s">
        <v>127</v>
      </c>
      <c r="D19" s="260" t="s">
        <v>129</v>
      </c>
      <c r="E19" s="260"/>
      <c r="F19" s="260"/>
      <c r="G19" s="260"/>
      <c r="H19" s="261"/>
      <c r="I19" s="262"/>
      <c r="J19" s="262"/>
      <c r="K19" s="262"/>
      <c r="L19" s="262"/>
      <c r="M19" s="262"/>
      <c r="N19" s="262"/>
    </row>
    <row r="20" spans="1:14" ht="9.75" customHeight="1">
      <c r="B20" s="196"/>
      <c r="C20" s="36" t="s">
        <v>118</v>
      </c>
      <c r="D20" s="36" t="s">
        <v>121</v>
      </c>
      <c r="E20" s="36" t="s">
        <v>120</v>
      </c>
      <c r="F20" s="36" t="s">
        <v>131</v>
      </c>
      <c r="G20" s="36" t="s">
        <v>132</v>
      </c>
      <c r="H20" s="240" t="s">
        <v>108</v>
      </c>
      <c r="I20" s="240"/>
      <c r="J20" s="240"/>
      <c r="K20" s="240"/>
      <c r="L20" s="269" t="s">
        <v>199</v>
      </c>
      <c r="M20" s="241"/>
      <c r="N20" s="270"/>
    </row>
    <row r="21" spans="1:14" ht="14.45" customHeight="1">
      <c r="B21" s="196"/>
      <c r="C21" s="36"/>
      <c r="D21" s="36" t="s">
        <v>130</v>
      </c>
      <c r="E21" s="36">
        <f>31.4+31.4+32.4</f>
        <v>95.199999999999989</v>
      </c>
      <c r="F21" s="36">
        <v>1.05</v>
      </c>
      <c r="G21" s="36" t="s">
        <v>133</v>
      </c>
      <c r="H21" s="243" t="s">
        <v>170</v>
      </c>
      <c r="I21" s="244"/>
      <c r="J21" s="244"/>
      <c r="K21" s="256"/>
      <c r="L21" s="271"/>
      <c r="M21" s="272"/>
      <c r="N21" s="273"/>
    </row>
    <row r="22" spans="1:14" ht="9" customHeight="1">
      <c r="B22" s="196"/>
      <c r="C22" s="257"/>
      <c r="D22" s="258"/>
      <c r="E22" s="258"/>
      <c r="F22" s="258"/>
      <c r="G22" s="258"/>
      <c r="H22" s="258"/>
      <c r="I22" s="258"/>
      <c r="J22" s="259"/>
    </row>
    <row r="23" spans="1:14" ht="9" customHeight="1">
      <c r="B23" s="196"/>
      <c r="C23" s="52" t="s">
        <v>127</v>
      </c>
      <c r="D23" s="260" t="s">
        <v>198</v>
      </c>
      <c r="E23" s="260"/>
      <c r="F23" s="260"/>
      <c r="G23" s="260"/>
      <c r="H23" s="261"/>
      <c r="I23" s="262"/>
      <c r="J23" s="262"/>
      <c r="K23" s="262"/>
      <c r="L23" s="262"/>
      <c r="M23" s="262"/>
      <c r="N23" s="262"/>
    </row>
    <row r="24" spans="1:14" ht="9" customHeight="1">
      <c r="B24" s="196"/>
      <c r="C24" s="36" t="s">
        <v>118</v>
      </c>
      <c r="D24" s="36" t="s">
        <v>121</v>
      </c>
      <c r="E24" s="36" t="s">
        <v>120</v>
      </c>
      <c r="F24" s="36" t="s">
        <v>131</v>
      </c>
      <c r="G24" s="36" t="s">
        <v>132</v>
      </c>
      <c r="H24" s="240" t="s">
        <v>108</v>
      </c>
      <c r="I24" s="240"/>
      <c r="J24" s="240"/>
      <c r="K24" s="240"/>
      <c r="L24" s="274" t="s">
        <v>203</v>
      </c>
      <c r="M24" s="275"/>
      <c r="N24" s="276"/>
    </row>
    <row r="25" spans="1:14" ht="10.5" customHeight="1">
      <c r="B25" s="196"/>
      <c r="C25" s="36"/>
      <c r="D25" s="36" t="s">
        <v>144</v>
      </c>
      <c r="E25" s="36">
        <f>32.4*2</f>
        <v>64.8</v>
      </c>
      <c r="F25" s="36">
        <v>1.05</v>
      </c>
      <c r="G25" s="36" t="s">
        <v>133</v>
      </c>
      <c r="H25" s="243" t="s">
        <v>163</v>
      </c>
      <c r="I25" s="244"/>
      <c r="J25" s="244"/>
      <c r="K25" s="256"/>
      <c r="L25" s="277"/>
      <c r="M25" s="278"/>
      <c r="N25" s="279"/>
    </row>
    <row r="26" spans="1:14" ht="12" customHeight="1"/>
    <row r="27" spans="1:14" ht="17.25" customHeight="1">
      <c r="A27" s="30"/>
    </row>
    <row r="28" spans="1:14" ht="30" customHeight="1">
      <c r="A28" s="31"/>
    </row>
  </sheetData>
  <mergeCells count="36">
    <mergeCell ref="C1:K1"/>
    <mergeCell ref="C3:K3"/>
    <mergeCell ref="C8:K8"/>
    <mergeCell ref="H17:J17"/>
    <mergeCell ref="D9:G9"/>
    <mergeCell ref="H11:J11"/>
    <mergeCell ref="H12:J12"/>
    <mergeCell ref="C2:N2"/>
    <mergeCell ref="H4:N4"/>
    <mergeCell ref="L6:N7"/>
    <mergeCell ref="L11:N12"/>
    <mergeCell ref="H9:N9"/>
    <mergeCell ref="H10:J10"/>
    <mergeCell ref="H14:N14"/>
    <mergeCell ref="L16:N16"/>
    <mergeCell ref="L17:N17"/>
    <mergeCell ref="B2:B25"/>
    <mergeCell ref="H15:K15"/>
    <mergeCell ref="H16:K16"/>
    <mergeCell ref="D14:G14"/>
    <mergeCell ref="D4:G4"/>
    <mergeCell ref="H5:K5"/>
    <mergeCell ref="H7:K7"/>
    <mergeCell ref="D19:G19"/>
    <mergeCell ref="H6:K6"/>
    <mergeCell ref="H20:K20"/>
    <mergeCell ref="H21:K21"/>
    <mergeCell ref="H24:K24"/>
    <mergeCell ref="H23:N23"/>
    <mergeCell ref="L24:N25"/>
    <mergeCell ref="H25:K25"/>
    <mergeCell ref="C22:J22"/>
    <mergeCell ref="D23:G23"/>
    <mergeCell ref="C18:N18"/>
    <mergeCell ref="H19:N19"/>
    <mergeCell ref="L20:N21"/>
  </mergeCells>
  <pageMargins left="0.7" right="0.7" top="0.75" bottom="0.75" header="0.3" footer="0.3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917957-5551-47C0-9DB9-5ED9EF83FD1F}"/>
</file>

<file path=customXml/itemProps2.xml><?xml version="1.0" encoding="utf-8"?>
<ds:datastoreItem xmlns:ds="http://schemas.openxmlformats.org/officeDocument/2006/customXml" ds:itemID="{DC7EA8B5-6AC3-4BF4-A18B-E31680D162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PARA INSPECCIÓN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2023-12-12T17:13:14Z</dcterms:modified>
</cp:coreProperties>
</file>