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 Puente PR 64+521 Viaducto 1\"/>
    </mc:Choice>
  </mc:AlternateContent>
  <xr:revisionPtr revIDLastSave="0" documentId="13_ncr:1_{5923E784-CCF6-4BB5-87C1-D9B427E76EEF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FORMATO INSPECCION VISUAL" sheetId="32" r:id="rId1"/>
    <sheet name="ANEXO B -ESQUEMA 1" sheetId="33" r:id="rId2"/>
    <sheet name="ANEXO B - ESQUEMA 2" sheetId="36" r:id="rId3"/>
    <sheet name="ANEXO B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5">'ANEXO B - ESQUEMA 5'!$A$1:$J$13</definedName>
    <definedName name="_xlnm.Print_Area" localSheetId="6">'ANEXO B - ESQUEMA 6'!$A$1:$L$36</definedName>
    <definedName name="_xlnm.Print_Area" localSheetId="1">'ANEXO B -ESQUEMA 1'!$A$1:$E$35</definedName>
    <definedName name="_xlnm.Print_Area" localSheetId="7">'DAÑOS CNT'!$A$1:$O$25</definedName>
    <definedName name="_xlnm.Print_Area" localSheetId="0">'FORMATO INSPECCION VISUAL'!$A$1:$AA$56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45" l="1"/>
  <c r="I24" i="45"/>
  <c r="R30" i="32"/>
  <c r="E7" i="45" l="1"/>
  <c r="N19" i="32"/>
  <c r="J19" i="32"/>
  <c r="F29" i="44"/>
  <c r="F27" i="44"/>
  <c r="E16" i="45"/>
  <c r="E12" i="45"/>
  <c r="I24" i="32"/>
</calcChain>
</file>

<file path=xl/sharedStrings.xml><?xml version="1.0" encoding="utf-8"?>
<sst xmlns="http://schemas.openxmlformats.org/spreadsheetml/2006/main" count="298" uniqueCount="207">
  <si>
    <t>FORMATO PARA INSPECCIÓN VISUAL DE PUENTES Y PONTONES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</si>
  <si>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</si>
  <si>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</si>
  <si>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 xml:space="preserve">FECHA:             -           -            </t>
  </si>
  <si>
    <t>LEVANTO : MIGUEL POLO Y CRISTIAN MARTINEZ</t>
  </si>
  <si>
    <t>HOJA:                         DE:</t>
  </si>
  <si>
    <t>NOMBRE DE LA VÍA: RUTA NACIONAL 9005 - TRANSVERSAL DEL CARIBE-CRUZ DEL VISO-CARTAGENA                                CÓDIGO DE LA VÍA: ___9005_____ VÍA CONCESIONADA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</si>
  <si>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</si>
  <si>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</si>
  <si>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</si>
  <si>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t>64+521</t>
  </si>
  <si>
    <r>
      <rPr>
        <sz val="3.5"/>
        <rFont val="Liberation Sans Narrow"/>
        <family val="2"/>
      </rPr>
      <t>NOMBRE DEL PUENTE</t>
    </r>
  </si>
  <si>
    <t xml:space="preserve"> PUENTE PR64+521 VIADUCTO 1- 03-9005-001</t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</si>
  <si>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</si>
  <si>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</si>
  <si>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t>RAMAL 1 - CANAL DEL DIQUE</t>
  </si>
  <si>
    <t>ESVIAJAMIENTO</t>
  </si>
  <si>
    <t>0°</t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</si>
  <si>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</si>
  <si>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</si>
  <si>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t>6(SEIS)</t>
  </si>
  <si>
    <t>TIPO DE PUENTE    (1)</t>
  </si>
  <si>
    <r>
      <rPr>
        <sz val="3.5"/>
        <rFont val="Liberation Sans Narrow"/>
        <family val="2"/>
      </rPr>
      <t>LONGITUDINAL</t>
    </r>
  </si>
  <si>
    <t>01</t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</si>
  <si>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</si>
  <si>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</si>
  <si>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t>GÁLIBO</t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</si>
  <si>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</si>
  <si>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</si>
  <si>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</si>
  <si>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</si>
  <si>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</si>
  <si>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</si>
  <si>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t xml:space="preserve">La superficie en asfalto se encuentra en buenas condiciones </t>
  </si>
  <si>
    <t>JUNTAS DE EXPANSIÓN
Tipo (3): N/A</t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</si>
  <si>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</si>
  <si>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</si>
  <si>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</si>
  <si>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</si>
  <si>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t>No presenta juntas de expansion</t>
  </si>
  <si>
    <t>ANDENES / BORDILLOS
Dimensiones:AND= N/A</t>
  </si>
  <si>
    <t xml:space="preserve">No presenta andenes ni bordillos            </t>
  </si>
  <si>
    <t>BARANDAS
Material (4):02</t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</si>
  <si>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</si>
  <si>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</si>
  <si>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</si>
  <si>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t>Las barandas y postes presentan delaminacion en su pintura tambien presentan un tramo de barandas impactadas y su acero expuesto (EXA)</t>
  </si>
  <si>
    <t>CI-CD</t>
  </si>
  <si>
    <t>DE</t>
  </si>
  <si>
    <t>4 - 5</t>
  </si>
  <si>
    <t>CD</t>
  </si>
  <si>
    <t>GIV</t>
  </si>
  <si>
    <t>9-10</t>
  </si>
  <si>
    <t>GIV-EXA</t>
  </si>
  <si>
    <t>6-7-8</t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</si>
  <si>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</si>
  <si>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</si>
  <si>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t>Esta estructura no presenta iluminacion</t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</si>
  <si>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</si>
  <si>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</si>
  <si>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</si>
  <si>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</si>
  <si>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t>Solo presenta la señalizacion horizontal en su carpeta asfaltica en buen estado, falta señalizacion vertical del nombre del puente</t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</si>
  <si>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</si>
  <si>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</si>
  <si>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</si>
  <si>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</si>
  <si>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t xml:space="preserve">Presenta 12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en ambos costados y se encuentran tapados por material particulado y vejetacion</t>
    </r>
  </si>
  <si>
    <t>11-12</t>
  </si>
  <si>
    <r>
      <rPr>
        <b/>
        <sz val="4"/>
        <rFont val="Arial"/>
        <family val="2"/>
      </rPr>
      <t>SUBESTRUCTURA</t>
    </r>
  </si>
  <si>
    <t>ALETAS
Material (5):03</t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</si>
  <si>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</si>
  <si>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</si>
  <si>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</si>
  <si>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t>presenta muros de acompañamiento</t>
  </si>
  <si>
    <t>ESTRIBOS
Material (5):03</t>
  </si>
  <si>
    <t>No presenta daños en los estribos</t>
  </si>
  <si>
    <t>PILAS
Tipo (6):  02                           Sección (7):02</t>
  </si>
  <si>
    <t>Las cinco columnas que componen los cinco ejes de pilas presentan contaminacion en la superficie de su concreto (CTC)</t>
  </si>
  <si>
    <t>EJES 2-3-4-5-6</t>
  </si>
  <si>
    <t>CTC</t>
  </si>
  <si>
    <t>13-14</t>
  </si>
  <si>
    <r>
      <rPr>
        <b/>
        <sz val="4"/>
        <rFont val="Arial"/>
        <family val="2"/>
      </rPr>
      <t>SUPERESTRUCTURA DE CONCRETO</t>
    </r>
  </si>
  <si>
    <t>LOSA
Tipo (8):04</t>
  </si>
  <si>
    <t>No presenta daños</t>
  </si>
  <si>
    <t>VIGAS
Tipo (9): 01                           Sección (10):02</t>
  </si>
  <si>
    <r>
      <rPr>
        <sz val="4"/>
        <rFont val="Liberation Sans Narrow"/>
        <family val="2"/>
      </rPr>
      <t>RIOSTRAS</t>
    </r>
  </si>
  <si>
    <t>APOYOS
Tipo (11):04</t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</si>
  <si>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</si>
  <si>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</si>
  <si>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</si>
  <si>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</si>
  <si>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t>No aplica</t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</si>
  <si>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</si>
  <si>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</si>
  <si>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</si>
  <si>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</si>
  <si>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</si>
  <si>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</si>
  <si>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</si>
  <si>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</si>
  <si>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</si>
  <si>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</si>
  <si>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</si>
  <si>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</si>
  <si>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</si>
  <si>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</si>
  <si>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</si>
  <si>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</si>
  <si>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</si>
  <si>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</si>
  <si>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</si>
  <si>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</si>
  <si>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</si>
  <si>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</si>
  <si>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</si>
  <si>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</si>
  <si>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</si>
  <si>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</si>
  <si>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</si>
  <si>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t>solera</t>
  </si>
  <si>
    <r>
      <rPr>
        <sz val="4"/>
        <rFont val="Liberation Sans Narrow"/>
        <family val="2"/>
      </rPr>
      <t>CAUCE</t>
    </r>
  </si>
  <si>
    <t>Hacer limpieza de tarullas material vejetal a su entrada y salida</t>
  </si>
  <si>
    <r>
      <rPr>
        <sz val="4"/>
        <rFont val="Liberation Sans Narrow"/>
        <family val="2"/>
      </rPr>
      <t>PUENTE EN GENERAL</t>
    </r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</si>
  <si>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</si>
  <si>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2                                    DE: 7</t>
    </r>
  </si>
  <si>
    <t xml:space="preserve">ANEXO B - ESQUEMA  1 - PANORAMICA EN PLANTA
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</si>
  <si>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</si>
  <si>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>PUENTE VIADUCTO 1 - 03-9005-001 - CU</t>
  </si>
  <si>
    <t>Esta Estructura se encuentra ubicada en la via de la RUTA NACIONAL 9005, fue construido en la calzada unica, esta obra se encuentra localizada en el PR 64+521</t>
  </si>
  <si>
    <t>PANORAMICA EN PLANTA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</si>
  <si>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</si>
  <si>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t xml:space="preserve">ANEXO B - ESQUEMA  2 - PANORAMICA EN SUPERFICIE
</t>
  </si>
  <si>
    <t xml:space="preserve">
</t>
  </si>
  <si>
    <t xml:space="preserve">PANORAMICA EN SUPERFICIE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</si>
  <si>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</si>
  <si>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t xml:space="preserve">ANEXO B - ESQUEMA  3 - PANORAMICA EN PERFIL
</t>
  </si>
  <si>
    <t xml:space="preserve">PANORAMICA EN PERFIL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</si>
  <si>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</si>
  <si>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ANEXO B - ESQUEMA 4 - SECCION EN CORTE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</si>
  <si>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6                                   DE: 7</t>
    </r>
    <r>
      <rPr>
        <b/>
        <sz val="10"/>
        <rFont val="Arial"/>
        <family val="2"/>
      </rPr>
      <t xml:space="preserve">                                    </t>
    </r>
  </si>
  <si>
    <t>ANEXO B -  REGISTRO FOTOGRAFICO</t>
  </si>
  <si>
    <t>PRESENTA DELAMINACION EN LA PINTURA DE POSTES Y BARANDAS - (DE)</t>
  </si>
  <si>
    <t>PRESENTA TRAMO DE PASAMANOS IMPACTADAS</t>
  </si>
  <si>
    <t>PRESENTA 13 (TRECE) COLUMNETAS IMPACTADAS (GIV)</t>
  </si>
  <si>
    <t xml:space="preserve">PRESENTA TAPONAMIENTO EN SUS DRENAJES </t>
  </si>
  <si>
    <t>PRESENTA CONTAMINACION EN LAS CARAS DEL CONCRETO EN LAS COLUMNAS DE LAS PILAS (CTC)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</si>
  <si>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</si>
  <si>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ANEXO B DIMENSIONAMIENTO EXTRUCTURA</t>
  </si>
  <si>
    <t>DIMENSIONAMIENTO DE LOS ELEMENTOS DEL PUENTE  VIADUCTO 1 -03-9005-001 - CU</t>
  </si>
  <si>
    <t>SUPERFICIE Y EQUIPAMIENTO</t>
  </si>
  <si>
    <t>ANCHO</t>
  </si>
  <si>
    <t>ESPESOR</t>
  </si>
  <si>
    <t>LONGITUD</t>
  </si>
  <si>
    <t>MATERIAL</t>
  </si>
  <si>
    <t>UBICACIÓN</t>
  </si>
  <si>
    <t>ANDENES</t>
  </si>
  <si>
    <t>BORDILLOS</t>
  </si>
  <si>
    <t>ALTURA</t>
  </si>
  <si>
    <t>CONCRETO</t>
  </si>
  <si>
    <t>BARANDAS</t>
  </si>
  <si>
    <t>X</t>
  </si>
  <si>
    <t xml:space="preserve">CD-CI </t>
  </si>
  <si>
    <t>DRENAJES</t>
  </si>
  <si>
    <r>
      <t xml:space="preserve">12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</si>
  <si>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DIMENSIONAMIENTO DE LOS ELEMENTOS DE LA SUBESTRUCTURA DEL PUENTE VIADUCTO 1 -03-9005-001 - CU</t>
  </si>
  <si>
    <t>LARGO</t>
  </si>
  <si>
    <t>N° DE ELEMENTOS</t>
  </si>
  <si>
    <t>MUROS DE ACOMPAÑAMIENTO</t>
  </si>
  <si>
    <t>ESTRIBOS</t>
  </si>
  <si>
    <t>PLACA DE APROXIMACION</t>
  </si>
  <si>
    <t>TOPES SISMICOS</t>
  </si>
  <si>
    <t>DIMENSIONAMIENTO DE LOS ELEMENTOS DE LA SUPERESTRUCTURA DEL PUENTE VIADUCTO 1 -03-9005-001 - CU</t>
  </si>
  <si>
    <t>LOSA</t>
  </si>
  <si>
    <t>VIGAS</t>
  </si>
  <si>
    <t>RIOSTRAS</t>
  </si>
  <si>
    <t>CIMENTACION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</si>
  <si>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</si>
  <si>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VIADUCTO 1 -03-9005-001 - CU</t>
  </si>
  <si>
    <t>TIPO DE DAÑO</t>
  </si>
  <si>
    <t>PRESENTA COLUMNETAS IMPACTADAS</t>
  </si>
  <si>
    <t>OBSERVACIONES</t>
  </si>
  <si>
    <t>LOGITD</t>
  </si>
  <si>
    <t>SECCION</t>
  </si>
  <si>
    <t>AREA</t>
  </si>
  <si>
    <r>
      <t xml:space="preserve">Demolicion, retiro y reconstruccion de columnetas de.25x.28, con 5 aros de </t>
    </r>
    <r>
      <rPr>
        <sz val="7"/>
        <color rgb="FF000000"/>
        <rFont val="Calibri"/>
        <family val="2"/>
      </rPr>
      <t>Φ</t>
    </r>
    <r>
      <rPr>
        <sz val="7"/>
        <color rgb="FF000000"/>
        <rFont val="Times New Roman"/>
        <family val="1"/>
      </rPr>
      <t xml:space="preserve"> 1/2" y 4</t>
    </r>
    <r>
      <rPr>
        <sz val="7"/>
        <color rgb="FF000000"/>
        <rFont val="Calibri"/>
        <family val="2"/>
      </rPr>
      <t>Φ</t>
    </r>
    <r>
      <rPr>
        <sz val="7"/>
        <color rgb="FF000000"/>
        <rFont val="Times New Roman"/>
        <family val="1"/>
      </rPr>
      <t>5/8"</t>
    </r>
    <r>
      <rPr>
        <sz val="10.35"/>
        <color rgb="FF000000"/>
        <rFont val="Times New Roman"/>
        <family val="1"/>
      </rPr>
      <t xml:space="preserve"> </t>
    </r>
    <r>
      <rPr>
        <sz val="7"/>
        <color rgb="FF000000"/>
        <rFont val="Times New Roman"/>
        <family val="1"/>
      </rPr>
      <t>adicionale</t>
    </r>
    <r>
      <rPr>
        <sz val="10.35"/>
        <color rgb="FF000000"/>
        <rFont val="Times New Roman"/>
        <family val="1"/>
      </rPr>
      <t>s</t>
    </r>
    <r>
      <rPr>
        <sz val="7"/>
        <color rgb="FF000000"/>
        <rFont val="Times New Roman"/>
        <family val="1"/>
      </rPr>
      <t xml:space="preserve"> con acero de 60000 psi y concreto de 4000 psi</t>
    </r>
  </si>
  <si>
    <t>COLUMNETAS</t>
  </si>
  <si>
    <t>.28X.25</t>
  </si>
  <si>
    <t>TAPONAMIENTO DE DRENAJES</t>
  </si>
  <si>
    <t>PLACA</t>
  </si>
  <si>
    <t>CANTIDAD</t>
  </si>
  <si>
    <t>Retiro de material particulado en los bordes del asfalto y destapar los tubos de drenajes</t>
  </si>
  <si>
    <t xml:space="preserve"> CI-CD</t>
  </si>
  <si>
    <r>
      <t xml:space="preserve">PVC - </t>
    </r>
    <r>
      <rPr>
        <sz val="8"/>
        <color rgb="FF000000"/>
        <rFont val="Calibri"/>
        <family val="2"/>
      </rPr>
      <t>Φ 3"</t>
    </r>
  </si>
  <si>
    <t>PINTURDA- ( DE-Delaminacion )</t>
  </si>
  <si>
    <t>Pintura de pasamanos (vigas de.25x.25) y columnetas de .28x.25x.66 con pintura de polieuretano color amarillo dos manos</t>
  </si>
  <si>
    <t>CD-CI</t>
  </si>
  <si>
    <t>PRESENTA TRAMO DE PASAMANOS IMPACTADOS</t>
  </si>
  <si>
    <t>Demolicion, retiro y reconstruccion de  pasamanos en vigas de.25x.25, con  aros cada .15 de Φ 3/8" y 4Φ5/8" adicionales con acero de 60000 psi y concreto de 4000 psi</t>
  </si>
  <si>
    <t>PASAMANOS</t>
  </si>
  <si>
    <t>0.34 X .29</t>
  </si>
  <si>
    <t>CONTAMINACION DEL CONCRETO EN CARAS DE COLUMNAS EN LAS PILAS</t>
  </si>
  <si>
    <t>LOGITUD</t>
  </si>
  <si>
    <t xml:space="preserve">Recuperacion de seccion de columnas  de seccion .40x.40x1.5 con mortero de reparacion sika 121 monocomponente </t>
  </si>
  <si>
    <t>COLUMNAS EN LAS PILAS</t>
  </si>
  <si>
    <t>EJES DEL 2 AL 6</t>
  </si>
  <si>
    <t>0.4X.40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</si>
</sst>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  <font>
      <sz val="7"/>
      <color rgb="FF000000"/>
      <name val="Calibri"/>
      <family val="2"/>
    </font>
    <font>
      <sz val="10.3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21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41" xfId="0" applyFont="1" applyBorder="1" applyAlignment="1">
      <alignment horizontal="center" vertical="top"/>
    </xf>
    <xf numFmtId="0" fontId="18" fillId="0" borderId="41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/>
    </xf>
    <xf numFmtId="0" fontId="18" fillId="0" borderId="45" xfId="0" applyFont="1" applyBorder="1" applyAlignment="1">
      <alignment horizontal="center" vertical="top"/>
    </xf>
    <xf numFmtId="0" fontId="18" fillId="0" borderId="45" xfId="0" applyFont="1" applyBorder="1" applyAlignment="1">
      <alignment vertical="top"/>
    </xf>
    <xf numFmtId="0" fontId="23" fillId="0" borderId="21" xfId="0" applyFont="1" applyBorder="1" applyAlignment="1">
      <alignment horizontal="center" vertical="top"/>
    </xf>
    <xf numFmtId="0" fontId="23" fillId="5" borderId="22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10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23" fillId="4" borderId="30" xfId="0" applyFont="1" applyFill="1" applyBorder="1" applyAlignment="1">
      <alignment horizontal="center" vertical="top"/>
    </xf>
    <xf numFmtId="0" fontId="23" fillId="0" borderId="30" xfId="0" applyFont="1" applyBorder="1" applyAlignment="1">
      <alignment vertical="top"/>
    </xf>
    <xf numFmtId="0" fontId="18" fillId="0" borderId="38" xfId="0" applyFont="1" applyBorder="1" applyAlignment="1">
      <alignment vertical="top"/>
    </xf>
    <xf numFmtId="0" fontId="18" fillId="0" borderId="49" xfId="0" applyFont="1" applyBorder="1" applyAlignment="1">
      <alignment vertical="top"/>
    </xf>
    <xf numFmtId="2" fontId="18" fillId="0" borderId="20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164" fontId="0" fillId="0" borderId="4" xfId="0" applyNumberFormat="1" applyBorder="1" applyAlignment="1">
      <alignment horizontal="center" wrapText="1"/>
    </xf>
    <xf numFmtId="164" fontId="18" fillId="0" borderId="4" xfId="0" applyNumberFormat="1" applyFont="1" applyBorder="1" applyAlignment="1">
      <alignment horizontal="left" wrapText="1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51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8" fillId="0" borderId="0" xfId="0" applyFont="1" applyAlignment="1">
      <alignment vertical="center" wrapText="1"/>
    </xf>
    <xf numFmtId="2" fontId="29" fillId="0" borderId="16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18" fillId="0" borderId="19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8" fillId="0" borderId="5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1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8" fillId="0" borderId="12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7" fillId="0" borderId="24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21" fillId="0" borderId="25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38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0" fontId="23" fillId="3" borderId="32" xfId="0" applyFont="1" applyFill="1" applyBorder="1" applyAlignment="1">
      <alignment horizontal="center" vertical="top"/>
    </xf>
    <xf numFmtId="0" fontId="23" fillId="3" borderId="33" xfId="0" applyFont="1" applyFill="1" applyBorder="1" applyAlignment="1">
      <alignment horizontal="center" vertical="top"/>
    </xf>
    <xf numFmtId="0" fontId="23" fillId="3" borderId="30" xfId="0" applyFont="1" applyFill="1" applyBorder="1" applyAlignment="1">
      <alignment horizontal="center" vertical="top"/>
    </xf>
    <xf numFmtId="0" fontId="23" fillId="3" borderId="53" xfId="0" applyFont="1" applyFill="1" applyBorder="1" applyAlignment="1">
      <alignment horizontal="center" vertical="top"/>
    </xf>
    <xf numFmtId="0" fontId="23" fillId="3" borderId="34" xfId="0" applyFont="1" applyFill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3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3" fillId="0" borderId="39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21" fillId="0" borderId="31" xfId="0" applyFont="1" applyBorder="1" applyAlignment="1">
      <alignment horizontal="center" vertical="top" wrapText="1"/>
    </xf>
    <xf numFmtId="0" fontId="17" fillId="0" borderId="33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top"/>
    </xf>
    <xf numFmtId="0" fontId="18" fillId="0" borderId="46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30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49" xfId="0" applyBorder="1" applyAlignment="1">
      <alignment horizontal="center" vertical="top"/>
    </xf>
    <xf numFmtId="0" fontId="23" fillId="5" borderId="38" xfId="0" applyFont="1" applyFill="1" applyBorder="1" applyAlignment="1">
      <alignment horizontal="center" vertical="top"/>
    </xf>
    <xf numFmtId="0" fontId="23" fillId="5" borderId="36" xfId="0" applyFont="1" applyFill="1" applyBorder="1" applyAlignment="1">
      <alignment horizontal="center" vertical="top"/>
    </xf>
    <xf numFmtId="0" fontId="23" fillId="5" borderId="49" xfId="0" applyFont="1" applyFill="1" applyBorder="1" applyAlignment="1">
      <alignment horizontal="center" vertical="top"/>
    </xf>
    <xf numFmtId="0" fontId="18" fillId="5" borderId="38" xfId="0" applyFont="1" applyFill="1" applyBorder="1" applyAlignment="1">
      <alignment horizontal="center" vertical="top"/>
    </xf>
    <xf numFmtId="0" fontId="18" fillId="5" borderId="36" xfId="0" applyFont="1" applyFill="1" applyBorder="1" applyAlignment="1">
      <alignment horizontal="center" vertical="top"/>
    </xf>
    <xf numFmtId="0" fontId="18" fillId="5" borderId="49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top"/>
    </xf>
    <xf numFmtId="0" fontId="23" fillId="5" borderId="21" xfId="0" applyFont="1" applyFill="1" applyBorder="1" applyAlignment="1">
      <alignment horizontal="center" vertical="top"/>
    </xf>
    <xf numFmtId="0" fontId="18" fillId="5" borderId="21" xfId="0" applyFont="1" applyFill="1" applyBorder="1" applyAlignment="1">
      <alignment horizontal="center" vertical="top"/>
    </xf>
    <xf numFmtId="0" fontId="21" fillId="0" borderId="35" xfId="0" applyFont="1" applyBorder="1" applyAlignment="1">
      <alignment horizontal="center" vertical="top" wrapText="1"/>
    </xf>
    <xf numFmtId="0" fontId="23" fillId="4" borderId="32" xfId="0" applyFont="1" applyFill="1" applyBorder="1" applyAlignment="1">
      <alignment horizontal="center" vertical="top"/>
    </xf>
    <xf numFmtId="0" fontId="23" fillId="4" borderId="33" xfId="0" applyFont="1" applyFill="1" applyBorder="1" applyAlignment="1">
      <alignment horizontal="center" vertical="top"/>
    </xf>
    <xf numFmtId="0" fontId="23" fillId="4" borderId="34" xfId="0" applyFont="1" applyFill="1" applyBorder="1" applyAlignment="1">
      <alignment horizontal="center" vertical="top"/>
    </xf>
    <xf numFmtId="0" fontId="23" fillId="0" borderId="33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12" Type="http://schemas.openxmlformats.org/officeDocument/2006/relationships/image" Target="../media/image15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11" Type="http://schemas.openxmlformats.org/officeDocument/2006/relationships/image" Target="../media/image14.jpeg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13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544286</xdr:colOff>
      <xdr:row>9</xdr:row>
      <xdr:rowOff>108858</xdr:rowOff>
    </xdr:from>
    <xdr:to>
      <xdr:col>4</xdr:col>
      <xdr:colOff>4796641</xdr:colOff>
      <xdr:row>25</xdr:row>
      <xdr:rowOff>843644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6EF67E-51E4-074A-6BFE-A1B3FD4DA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3643" y="1870983"/>
          <a:ext cx="4912302" cy="2694214"/>
        </a:xfrm>
        <a:prstGeom prst="rect">
          <a:avLst/>
        </a:prstGeom>
      </xdr:spPr>
    </xdr:pic>
    <xdr:clientData/>
  </xdr:twoCellAnchor>
  <xdr:twoCellAnchor>
    <xdr:from>
      <xdr:col>4</xdr:col>
      <xdr:colOff>1680482</xdr:colOff>
      <xdr:row>25</xdr:row>
      <xdr:rowOff>986519</xdr:rowOff>
    </xdr:from>
    <xdr:to>
      <xdr:col>4</xdr:col>
      <xdr:colOff>2401660</xdr:colOff>
      <xdr:row>27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BAC91D-3F05-9AB7-FB54-4ABD725C7C3E}"/>
            </a:ext>
          </a:extLst>
        </xdr:cNvPr>
        <xdr:cNvSpPr/>
      </xdr:nvSpPr>
      <xdr:spPr>
        <a:xfrm>
          <a:off x="2639786" y="498021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- 1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53996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45051</xdr:colOff>
      <xdr:row>3</xdr:row>
      <xdr:rowOff>115845</xdr:rowOff>
    </xdr:from>
    <xdr:to>
      <xdr:col>4</xdr:col>
      <xdr:colOff>3885051</xdr:colOff>
      <xdr:row>20</xdr:row>
      <xdr:rowOff>463378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FC80C6E-6889-19DE-2021-0EF7149F3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1115" y="830220"/>
          <a:ext cx="3840000" cy="2471351"/>
        </a:xfrm>
        <a:prstGeom prst="rect">
          <a:avLst/>
        </a:prstGeom>
      </xdr:spPr>
    </xdr:pic>
    <xdr:clientData/>
  </xdr:twoCellAnchor>
  <xdr:twoCellAnchor>
    <xdr:from>
      <xdr:col>4</xdr:col>
      <xdr:colOff>1486673</xdr:colOff>
      <xdr:row>21</xdr:row>
      <xdr:rowOff>173767</xdr:rowOff>
    </xdr:from>
    <xdr:to>
      <xdr:col>4</xdr:col>
      <xdr:colOff>2207851</xdr:colOff>
      <xdr:row>21</xdr:row>
      <xdr:rowOff>309839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BE821A-FCE2-4852-B87F-40AE44AED0FE}"/>
            </a:ext>
          </a:extLst>
        </xdr:cNvPr>
        <xdr:cNvSpPr/>
      </xdr:nvSpPr>
      <xdr:spPr>
        <a:xfrm>
          <a:off x="2432737" y="3990203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- 2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643581</xdr:colOff>
      <xdr:row>3</xdr:row>
      <xdr:rowOff>109409</xdr:rowOff>
    </xdr:from>
    <xdr:to>
      <xdr:col>4</xdr:col>
      <xdr:colOff>3827128</xdr:colOff>
      <xdr:row>21</xdr:row>
      <xdr:rowOff>70794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13C1A36-52E7-13C4-ED78-A76795C33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192" y="823784"/>
          <a:ext cx="3840000" cy="2207483"/>
        </a:xfrm>
        <a:prstGeom prst="rect">
          <a:avLst/>
        </a:prstGeom>
      </xdr:spPr>
    </xdr:pic>
    <xdr:clientData/>
  </xdr:twoCellAnchor>
  <xdr:twoCellAnchor>
    <xdr:from>
      <xdr:col>4</xdr:col>
      <xdr:colOff>1576774</xdr:colOff>
      <xdr:row>23</xdr:row>
      <xdr:rowOff>38616</xdr:rowOff>
    </xdr:from>
    <xdr:to>
      <xdr:col>4</xdr:col>
      <xdr:colOff>2297952</xdr:colOff>
      <xdr:row>24</xdr:row>
      <xdr:rowOff>52407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849E02-C054-4048-91ED-173E8062E603}"/>
            </a:ext>
          </a:extLst>
        </xdr:cNvPr>
        <xdr:cNvSpPr/>
      </xdr:nvSpPr>
      <xdr:spPr>
        <a:xfrm>
          <a:off x="2522838" y="3629798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830219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1319341</xdr:colOff>
      <xdr:row>7</xdr:row>
      <xdr:rowOff>19307</xdr:rowOff>
    </xdr:from>
    <xdr:to>
      <xdr:col>4</xdr:col>
      <xdr:colOff>1396571</xdr:colOff>
      <xdr:row>8</xdr:row>
      <xdr:rowOff>128716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265405" y="1216368"/>
          <a:ext cx="7723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2432736</xdr:colOff>
      <xdr:row>4</xdr:row>
      <xdr:rowOff>102973</xdr:rowOff>
    </xdr:from>
    <xdr:to>
      <xdr:col>4</xdr:col>
      <xdr:colOff>2432737</xdr:colOff>
      <xdr:row>6</xdr:row>
      <xdr:rowOff>16089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8800" y="939628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379714</xdr:colOff>
      <xdr:row>5</xdr:row>
      <xdr:rowOff>6435</xdr:rowOff>
    </xdr:from>
    <xdr:to>
      <xdr:col>4</xdr:col>
      <xdr:colOff>379714</xdr:colOff>
      <xdr:row>6</xdr:row>
      <xdr:rowOff>12870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8" y="965371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843090</xdr:colOff>
      <xdr:row>7</xdr:row>
      <xdr:rowOff>25745</xdr:rowOff>
    </xdr:from>
    <xdr:to>
      <xdr:col>4</xdr:col>
      <xdr:colOff>907449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789154" y="1222806"/>
          <a:ext cx="64359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920320</xdr:colOff>
      <xdr:row>7</xdr:row>
      <xdr:rowOff>19307</xdr:rowOff>
    </xdr:from>
    <xdr:to>
      <xdr:col>4</xdr:col>
      <xdr:colOff>997550</xdr:colOff>
      <xdr:row>8</xdr:row>
      <xdr:rowOff>128716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1866384" y="1216368"/>
          <a:ext cx="7723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1023294</xdr:colOff>
      <xdr:row>7</xdr:row>
      <xdr:rowOff>25744</xdr:rowOff>
    </xdr:from>
    <xdr:to>
      <xdr:col>4</xdr:col>
      <xdr:colOff>1100524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969358" y="1222805"/>
          <a:ext cx="77230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1113393</xdr:colOff>
      <xdr:row>7</xdr:row>
      <xdr:rowOff>25743</xdr:rowOff>
    </xdr:from>
    <xdr:to>
      <xdr:col>4</xdr:col>
      <xdr:colOff>1222803</xdr:colOff>
      <xdr:row>9</xdr:row>
      <xdr:rowOff>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59457" y="1222804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1235675</xdr:colOff>
      <xdr:row>7</xdr:row>
      <xdr:rowOff>25742</xdr:rowOff>
    </xdr:from>
    <xdr:to>
      <xdr:col>4</xdr:col>
      <xdr:colOff>1306468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181739" y="1222803"/>
          <a:ext cx="7079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2748092</xdr:colOff>
      <xdr:row>19</xdr:row>
      <xdr:rowOff>96537</xdr:rowOff>
    </xdr:from>
    <xdr:to>
      <xdr:col>4</xdr:col>
      <xdr:colOff>3011960</xdr:colOff>
      <xdr:row>20</xdr:row>
      <xdr:rowOff>77227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CB876BE-6E11-4640-BD80-0F07BC881290}"/>
            </a:ext>
          </a:extLst>
        </xdr:cNvPr>
        <xdr:cNvSpPr/>
      </xdr:nvSpPr>
      <xdr:spPr>
        <a:xfrm>
          <a:off x="3694156" y="2812449"/>
          <a:ext cx="263868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3057013</xdr:colOff>
      <xdr:row>19</xdr:row>
      <xdr:rowOff>96537</xdr:rowOff>
    </xdr:from>
    <xdr:to>
      <xdr:col>4</xdr:col>
      <xdr:colOff>3327314</xdr:colOff>
      <xdr:row>20</xdr:row>
      <xdr:rowOff>70791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AE010793-AE32-4A5D-B0B1-918429FEBCDC}"/>
            </a:ext>
          </a:extLst>
        </xdr:cNvPr>
        <xdr:cNvSpPr/>
      </xdr:nvSpPr>
      <xdr:spPr>
        <a:xfrm>
          <a:off x="4003077" y="2812449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2825322</xdr:colOff>
      <xdr:row>17</xdr:row>
      <xdr:rowOff>25744</xdr:rowOff>
    </xdr:from>
    <xdr:to>
      <xdr:col>4</xdr:col>
      <xdr:colOff>2915422</xdr:colOff>
      <xdr:row>19</xdr:row>
      <xdr:rowOff>90101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7CA06CD-B3DE-4873-BDAA-6832E5739AD6}"/>
            </a:ext>
          </a:extLst>
        </xdr:cNvPr>
        <xdr:cNvSpPr/>
      </xdr:nvSpPr>
      <xdr:spPr>
        <a:xfrm>
          <a:off x="3771386" y="2497095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3140677</xdr:colOff>
      <xdr:row>17</xdr:row>
      <xdr:rowOff>19308</xdr:rowOff>
    </xdr:from>
    <xdr:to>
      <xdr:col>4</xdr:col>
      <xdr:colOff>3217906</xdr:colOff>
      <xdr:row>19</xdr:row>
      <xdr:rowOff>90101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E291BAB-25B7-4C6C-9BDB-4431068484F8}"/>
            </a:ext>
          </a:extLst>
        </xdr:cNvPr>
        <xdr:cNvSpPr/>
      </xdr:nvSpPr>
      <xdr:spPr>
        <a:xfrm>
          <a:off x="4086741" y="2490659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3507519</xdr:colOff>
      <xdr:row>15</xdr:row>
      <xdr:rowOff>64358</xdr:rowOff>
    </xdr:from>
    <xdr:to>
      <xdr:col>4</xdr:col>
      <xdr:colOff>3810000</xdr:colOff>
      <xdr:row>16</xdr:row>
      <xdr:rowOff>12870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E93AD8A-25C9-4B40-B381-B4503ABB0DF2}"/>
            </a:ext>
          </a:extLst>
        </xdr:cNvPr>
        <xdr:cNvSpPr/>
      </xdr:nvSpPr>
      <xdr:spPr>
        <a:xfrm>
          <a:off x="4453583" y="2291149"/>
          <a:ext cx="302481" cy="707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2863938</xdr:colOff>
      <xdr:row>15</xdr:row>
      <xdr:rowOff>64358</xdr:rowOff>
    </xdr:from>
    <xdr:to>
      <xdr:col>4</xdr:col>
      <xdr:colOff>3179292</xdr:colOff>
      <xdr:row>16</xdr:row>
      <xdr:rowOff>19307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4CEA9F32-E42A-4110-A5E2-37CF9CB698ED}"/>
            </a:ext>
          </a:extLst>
        </xdr:cNvPr>
        <xdr:cNvSpPr/>
      </xdr:nvSpPr>
      <xdr:spPr>
        <a:xfrm>
          <a:off x="3810002" y="2291149"/>
          <a:ext cx="315354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2844629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291149"/>
          <a:ext cx="321791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3417417</xdr:colOff>
      <xdr:row>16</xdr:row>
      <xdr:rowOff>38614</xdr:rowOff>
    </xdr:from>
    <xdr:to>
      <xdr:col>4</xdr:col>
      <xdr:colOff>3552569</xdr:colOff>
      <xdr:row>16</xdr:row>
      <xdr:rowOff>102973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39B88510-57E0-4E56-BC19-E5CDFF9F54D2}"/>
            </a:ext>
          </a:extLst>
        </xdr:cNvPr>
        <xdr:cNvSpPr/>
      </xdr:nvSpPr>
      <xdr:spPr>
        <a:xfrm>
          <a:off x="4363481" y="2387685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2799578</xdr:colOff>
      <xdr:row>16</xdr:row>
      <xdr:rowOff>45050</xdr:rowOff>
    </xdr:from>
    <xdr:to>
      <xdr:col>4</xdr:col>
      <xdr:colOff>2947601</xdr:colOff>
      <xdr:row>16</xdr:row>
      <xdr:rowOff>122279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AD8D6B3A-EB8A-4C62-83D5-AFD0825D07CB}"/>
            </a:ext>
          </a:extLst>
        </xdr:cNvPr>
        <xdr:cNvSpPr/>
      </xdr:nvSpPr>
      <xdr:spPr>
        <a:xfrm>
          <a:off x="3745642" y="2394121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1641132</xdr:colOff>
      <xdr:row>7</xdr:row>
      <xdr:rowOff>19307</xdr:rowOff>
    </xdr:from>
    <xdr:to>
      <xdr:col>4</xdr:col>
      <xdr:colOff>1737669</xdr:colOff>
      <xdr:row>8</xdr:row>
      <xdr:rowOff>109409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E6F83E7-BDCB-434E-992D-F0ED2C56CCF7}"/>
            </a:ext>
          </a:extLst>
        </xdr:cNvPr>
        <xdr:cNvSpPr/>
      </xdr:nvSpPr>
      <xdr:spPr>
        <a:xfrm>
          <a:off x="2587196" y="1216368"/>
          <a:ext cx="9653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1531724</xdr:colOff>
      <xdr:row>7</xdr:row>
      <xdr:rowOff>6435</xdr:rowOff>
    </xdr:from>
    <xdr:to>
      <xdr:col>4</xdr:col>
      <xdr:colOff>1621825</xdr:colOff>
      <xdr:row>8</xdr:row>
      <xdr:rowOff>135150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77788" y="1203496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1422314</xdr:colOff>
      <xdr:row>7</xdr:row>
      <xdr:rowOff>25743</xdr:rowOff>
    </xdr:from>
    <xdr:to>
      <xdr:col>4</xdr:col>
      <xdr:colOff>1505981</xdr:colOff>
      <xdr:row>8</xdr:row>
      <xdr:rowOff>109409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368378" y="1222804"/>
          <a:ext cx="83667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1866385</xdr:colOff>
      <xdr:row>7</xdr:row>
      <xdr:rowOff>25742</xdr:rowOff>
    </xdr:from>
    <xdr:to>
      <xdr:col>4</xdr:col>
      <xdr:colOff>1962923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812449" y="1222803"/>
          <a:ext cx="96538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1756976</xdr:colOff>
      <xdr:row>7</xdr:row>
      <xdr:rowOff>12871</xdr:rowOff>
    </xdr:from>
    <xdr:to>
      <xdr:col>4</xdr:col>
      <xdr:colOff>1847077</xdr:colOff>
      <xdr:row>9</xdr:row>
      <xdr:rowOff>6434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0F073FE-36D6-43E2-A451-B0CD120724A9}"/>
            </a:ext>
          </a:extLst>
        </xdr:cNvPr>
        <xdr:cNvSpPr/>
      </xdr:nvSpPr>
      <xdr:spPr>
        <a:xfrm>
          <a:off x="2703040" y="1209932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2535711</xdr:colOff>
      <xdr:row>14</xdr:row>
      <xdr:rowOff>109409</xdr:rowOff>
    </xdr:from>
    <xdr:to>
      <xdr:col>4</xdr:col>
      <xdr:colOff>4479325</xdr:colOff>
      <xdr:row>15</xdr:row>
      <xdr:rowOff>32847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81775" y="2213919"/>
          <a:ext cx="1943614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3205034</xdr:colOff>
      <xdr:row>15</xdr:row>
      <xdr:rowOff>64358</xdr:rowOff>
    </xdr:from>
    <xdr:to>
      <xdr:col>4</xdr:col>
      <xdr:colOff>3475338</xdr:colOff>
      <xdr:row>16</xdr:row>
      <xdr:rowOff>19307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E5054C8A-CC70-4F49-B57B-D27C2AF1170E}"/>
            </a:ext>
          </a:extLst>
        </xdr:cNvPr>
        <xdr:cNvSpPr/>
      </xdr:nvSpPr>
      <xdr:spPr>
        <a:xfrm>
          <a:off x="4151098" y="2291149"/>
          <a:ext cx="270304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4157535</xdr:colOff>
      <xdr:row>15</xdr:row>
      <xdr:rowOff>64358</xdr:rowOff>
    </xdr:from>
    <xdr:to>
      <xdr:col>4</xdr:col>
      <xdr:colOff>4492196</xdr:colOff>
      <xdr:row>16</xdr:row>
      <xdr:rowOff>12872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B22B0328-6B81-465A-B0D8-A484278E4C0D}"/>
            </a:ext>
          </a:extLst>
        </xdr:cNvPr>
        <xdr:cNvSpPr/>
      </xdr:nvSpPr>
      <xdr:spPr>
        <a:xfrm>
          <a:off x="5103599" y="2291149"/>
          <a:ext cx="334661" cy="707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3108495</xdr:colOff>
      <xdr:row>16</xdr:row>
      <xdr:rowOff>45051</xdr:rowOff>
    </xdr:from>
    <xdr:to>
      <xdr:col>4</xdr:col>
      <xdr:colOff>3243648</xdr:colOff>
      <xdr:row>16</xdr:row>
      <xdr:rowOff>115844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B32CAF95-4632-4232-ACE5-357734C069C7}"/>
            </a:ext>
          </a:extLst>
        </xdr:cNvPr>
        <xdr:cNvSpPr/>
      </xdr:nvSpPr>
      <xdr:spPr>
        <a:xfrm>
          <a:off x="4054559" y="2394122"/>
          <a:ext cx="135153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4093177</xdr:colOff>
      <xdr:row>16</xdr:row>
      <xdr:rowOff>109408</xdr:rowOff>
    </xdr:from>
    <xdr:to>
      <xdr:col>4</xdr:col>
      <xdr:colOff>4170406</xdr:colOff>
      <xdr:row>19</xdr:row>
      <xdr:rowOff>57921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800662C0-980F-40D3-A458-90AEDB2558E9}"/>
            </a:ext>
          </a:extLst>
        </xdr:cNvPr>
        <xdr:cNvSpPr/>
      </xdr:nvSpPr>
      <xdr:spPr>
        <a:xfrm>
          <a:off x="5039241" y="2458479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3372365</xdr:colOff>
      <xdr:row>19</xdr:row>
      <xdr:rowOff>90102</xdr:rowOff>
    </xdr:from>
    <xdr:to>
      <xdr:col>4</xdr:col>
      <xdr:colOff>3642666</xdr:colOff>
      <xdr:row>20</xdr:row>
      <xdr:rowOff>64356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89EB2362-0C6C-4583-8EB8-AB1AE64ABF7A}"/>
            </a:ext>
          </a:extLst>
        </xdr:cNvPr>
        <xdr:cNvSpPr/>
      </xdr:nvSpPr>
      <xdr:spPr>
        <a:xfrm>
          <a:off x="4318429" y="2806014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3700592</xdr:colOff>
      <xdr:row>19</xdr:row>
      <xdr:rowOff>90101</xdr:rowOff>
    </xdr:from>
    <xdr:to>
      <xdr:col>4</xdr:col>
      <xdr:colOff>3970893</xdr:colOff>
      <xdr:row>20</xdr:row>
      <xdr:rowOff>64355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81980EE4-B1BA-47A9-A5C9-A3B24D835883}"/>
            </a:ext>
          </a:extLst>
        </xdr:cNvPr>
        <xdr:cNvSpPr/>
      </xdr:nvSpPr>
      <xdr:spPr>
        <a:xfrm>
          <a:off x="4646656" y="2806013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4022382</xdr:colOff>
      <xdr:row>19</xdr:row>
      <xdr:rowOff>83665</xdr:rowOff>
    </xdr:from>
    <xdr:to>
      <xdr:col>4</xdr:col>
      <xdr:colOff>4292683</xdr:colOff>
      <xdr:row>20</xdr:row>
      <xdr:rowOff>57919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08A41C66-B28F-4353-B845-10C1658F83FB}"/>
            </a:ext>
          </a:extLst>
        </xdr:cNvPr>
        <xdr:cNvSpPr/>
      </xdr:nvSpPr>
      <xdr:spPr>
        <a:xfrm>
          <a:off x="4968446" y="2799577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3449595</xdr:colOff>
      <xdr:row>17</xdr:row>
      <xdr:rowOff>6436</xdr:rowOff>
    </xdr:from>
    <xdr:to>
      <xdr:col>4</xdr:col>
      <xdr:colOff>3526824</xdr:colOff>
      <xdr:row>19</xdr:row>
      <xdr:rowOff>77229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A61B2094-C4D3-4CBB-9B01-0159556D7EC3}"/>
            </a:ext>
          </a:extLst>
        </xdr:cNvPr>
        <xdr:cNvSpPr/>
      </xdr:nvSpPr>
      <xdr:spPr>
        <a:xfrm>
          <a:off x="4395659" y="2477787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3745643</xdr:colOff>
      <xdr:row>16</xdr:row>
      <xdr:rowOff>25743</xdr:rowOff>
    </xdr:from>
    <xdr:to>
      <xdr:col>4</xdr:col>
      <xdr:colOff>3880795</xdr:colOff>
      <xdr:row>16</xdr:row>
      <xdr:rowOff>90102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9336CC5C-3960-48E8-A1FB-69A404945B79}"/>
            </a:ext>
          </a:extLst>
        </xdr:cNvPr>
        <xdr:cNvSpPr/>
      </xdr:nvSpPr>
      <xdr:spPr>
        <a:xfrm>
          <a:off x="4691707" y="2374814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4067434</xdr:colOff>
      <xdr:row>16</xdr:row>
      <xdr:rowOff>19308</xdr:rowOff>
    </xdr:from>
    <xdr:to>
      <xdr:col>4</xdr:col>
      <xdr:colOff>4202586</xdr:colOff>
      <xdr:row>16</xdr:row>
      <xdr:rowOff>83667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95394C42-42CF-448E-B796-4FD1F32374EA}"/>
            </a:ext>
          </a:extLst>
        </xdr:cNvPr>
        <xdr:cNvSpPr/>
      </xdr:nvSpPr>
      <xdr:spPr>
        <a:xfrm>
          <a:off x="5013498" y="2368379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3777821</xdr:colOff>
      <xdr:row>16</xdr:row>
      <xdr:rowOff>115845</xdr:rowOff>
    </xdr:from>
    <xdr:to>
      <xdr:col>4</xdr:col>
      <xdr:colOff>3855050</xdr:colOff>
      <xdr:row>19</xdr:row>
      <xdr:rowOff>64358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4B7199C9-B45E-4E4E-BA9C-546ED95E53C2}"/>
            </a:ext>
          </a:extLst>
        </xdr:cNvPr>
        <xdr:cNvSpPr/>
      </xdr:nvSpPr>
      <xdr:spPr>
        <a:xfrm>
          <a:off x="4723885" y="2464916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3835743</xdr:colOff>
      <xdr:row>15</xdr:row>
      <xdr:rowOff>70792</xdr:rowOff>
    </xdr:from>
    <xdr:to>
      <xdr:col>4</xdr:col>
      <xdr:colOff>4125354</xdr:colOff>
      <xdr:row>16</xdr:row>
      <xdr:rowOff>19307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921482F5-32F6-4CCE-8D5D-36D70B063FE0}"/>
            </a:ext>
          </a:extLst>
        </xdr:cNvPr>
        <xdr:cNvSpPr/>
      </xdr:nvSpPr>
      <xdr:spPr>
        <a:xfrm>
          <a:off x="4781807" y="2297583"/>
          <a:ext cx="289611" cy="707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3855050</xdr:colOff>
      <xdr:row>13</xdr:row>
      <xdr:rowOff>70794</xdr:rowOff>
    </xdr:from>
    <xdr:to>
      <xdr:col>4</xdr:col>
      <xdr:colOff>4093176</xdr:colOff>
      <xdr:row>18</xdr:row>
      <xdr:rowOff>28961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A009BB3-D86E-099B-6D42-23C30B4A2C94}"/>
            </a:ext>
          </a:extLst>
        </xdr:cNvPr>
        <xdr:cNvCxnSpPr>
          <a:endCxn id="58" idx="3"/>
        </xdr:cNvCxnSpPr>
      </xdr:nvCxnSpPr>
      <xdr:spPr>
        <a:xfrm flipH="1">
          <a:off x="4801114" y="2053024"/>
          <a:ext cx="238126" cy="5695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3584747</xdr:colOff>
      <xdr:row>11</xdr:row>
      <xdr:rowOff>128717</xdr:rowOff>
    </xdr:from>
    <xdr:to>
      <xdr:col>4</xdr:col>
      <xdr:colOff>4414967</xdr:colOff>
      <xdr:row>13</xdr:row>
      <xdr:rowOff>38616</xdr:rowOff>
    </xdr:to>
    <xdr:sp macro="" textlink="">
      <xdr:nvSpPr>
        <xdr:cNvPr id="77" name="Rectángulo 76">
          <a:extLst>
            <a:ext uri="{FF2B5EF4-FFF2-40B4-BE49-F238E27FC236}">
              <a16:creationId xmlns:a16="http://schemas.microsoft.com/office/drawing/2014/main" id="{EF94D8B5-BA23-CCEF-CDD8-C5B922308581}"/>
            </a:ext>
          </a:extLst>
        </xdr:cNvPr>
        <xdr:cNvSpPr/>
      </xdr:nvSpPr>
      <xdr:spPr>
        <a:xfrm>
          <a:off x="4530811" y="1853514"/>
          <a:ext cx="830220" cy="16733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0"/>
            <a:t>5columnas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6971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200399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109408</xdr:colOff>
      <xdr:row>6</xdr:row>
      <xdr:rowOff>83666</xdr:rowOff>
    </xdr:from>
    <xdr:to>
      <xdr:col>4</xdr:col>
      <xdr:colOff>90101</xdr:colOff>
      <xdr:row>6</xdr:row>
      <xdr:rowOff>1917872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3AD8E8-3B3A-154D-D5E2-4F07D8BB3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408" y="5953125"/>
          <a:ext cx="2625811" cy="1834206"/>
        </a:xfrm>
        <a:prstGeom prst="rect">
          <a:avLst/>
        </a:prstGeom>
      </xdr:spPr>
    </xdr:pic>
    <xdr:clientData/>
  </xdr:twoCellAnchor>
  <xdr:twoCellAnchor editAs="oneCell">
    <xdr:from>
      <xdr:col>4</xdr:col>
      <xdr:colOff>199511</xdr:colOff>
      <xdr:row>6</xdr:row>
      <xdr:rowOff>70795</xdr:rowOff>
    </xdr:from>
    <xdr:to>
      <xdr:col>7</xdr:col>
      <xdr:colOff>1441623</xdr:colOff>
      <xdr:row>6</xdr:row>
      <xdr:rowOff>1917873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D872C8-8BA9-EEDD-561F-633AB961B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4629" y="3559004"/>
          <a:ext cx="2799578" cy="18470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180201</xdr:colOff>
      <xdr:row>8</xdr:row>
      <xdr:rowOff>57923</xdr:rowOff>
    </xdr:from>
    <xdr:to>
      <xdr:col>4</xdr:col>
      <xdr:colOff>57922</xdr:colOff>
      <xdr:row>8</xdr:row>
      <xdr:rowOff>1995101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4292CD1-AA29-EA8C-0228-2956AF97C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201" y="8167045"/>
          <a:ext cx="2522839" cy="1937178"/>
        </a:xfrm>
        <a:prstGeom prst="rect">
          <a:avLst/>
        </a:prstGeom>
      </xdr:spPr>
    </xdr:pic>
    <xdr:clientData/>
  </xdr:twoCellAnchor>
  <xdr:twoCellAnchor editAs="oneCell">
    <xdr:from>
      <xdr:col>4</xdr:col>
      <xdr:colOff>270304</xdr:colOff>
      <xdr:row>8</xdr:row>
      <xdr:rowOff>90101</xdr:rowOff>
    </xdr:from>
    <xdr:to>
      <xdr:col>7</xdr:col>
      <xdr:colOff>1390136</xdr:colOff>
      <xdr:row>8</xdr:row>
      <xdr:rowOff>1982229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1E621D-055D-1AC7-582C-F9DA59082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15422" y="8199223"/>
          <a:ext cx="2677298" cy="1892128"/>
        </a:xfrm>
        <a:prstGeom prst="rect">
          <a:avLst/>
        </a:prstGeom>
      </xdr:spPr>
    </xdr:pic>
    <xdr:clientData/>
  </xdr:twoCellAnchor>
  <xdr:twoCellAnchor editAs="oneCell">
    <xdr:from>
      <xdr:col>0</xdr:col>
      <xdr:colOff>90101</xdr:colOff>
      <xdr:row>4</xdr:row>
      <xdr:rowOff>141588</xdr:rowOff>
    </xdr:from>
    <xdr:to>
      <xdr:col>4</xdr:col>
      <xdr:colOff>38615</xdr:colOff>
      <xdr:row>4</xdr:row>
      <xdr:rowOff>1986639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D60D03B-899D-43CF-48E8-E0F1C92CF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1" y="1345085"/>
          <a:ext cx="2593632" cy="1845051"/>
        </a:xfrm>
        <a:prstGeom prst="rect">
          <a:avLst/>
        </a:prstGeom>
      </xdr:spPr>
    </xdr:pic>
    <xdr:clientData/>
  </xdr:twoCellAnchor>
  <xdr:twoCellAnchor editAs="oneCell">
    <xdr:from>
      <xdr:col>4</xdr:col>
      <xdr:colOff>257432</xdr:colOff>
      <xdr:row>4</xdr:row>
      <xdr:rowOff>141587</xdr:rowOff>
    </xdr:from>
    <xdr:to>
      <xdr:col>7</xdr:col>
      <xdr:colOff>1448058</xdr:colOff>
      <xdr:row>4</xdr:row>
      <xdr:rowOff>1973766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2159F7F-6C37-D0C2-8932-31C5E5E8B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2550" y="1345084"/>
          <a:ext cx="2748092" cy="1832179"/>
        </a:xfrm>
        <a:prstGeom prst="rect">
          <a:avLst/>
        </a:prstGeom>
      </xdr:spPr>
    </xdr:pic>
    <xdr:clientData/>
  </xdr:twoCellAnchor>
  <xdr:twoCellAnchor editAs="oneCell">
    <xdr:from>
      <xdr:col>1</xdr:col>
      <xdr:colOff>154458</xdr:colOff>
      <xdr:row>6</xdr:row>
      <xdr:rowOff>2226789</xdr:rowOff>
    </xdr:from>
    <xdr:to>
      <xdr:col>7</xdr:col>
      <xdr:colOff>238124</xdr:colOff>
      <xdr:row>6</xdr:row>
      <xdr:rowOff>4286250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A863FFC-02C1-190C-5D85-DD3871A68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52009" y="6210556"/>
          <a:ext cx="3288699" cy="2059461"/>
        </a:xfrm>
        <a:prstGeom prst="rect">
          <a:avLst/>
        </a:prstGeom>
      </xdr:spPr>
    </xdr:pic>
    <xdr:clientData/>
  </xdr:twoCellAnchor>
  <xdr:twoCellAnchor editAs="oneCell">
    <xdr:from>
      <xdr:col>0</xdr:col>
      <xdr:colOff>205947</xdr:colOff>
      <xdr:row>10</xdr:row>
      <xdr:rowOff>160895</xdr:rowOff>
    </xdr:from>
    <xdr:to>
      <xdr:col>3</xdr:col>
      <xdr:colOff>533616</xdr:colOff>
      <xdr:row>10</xdr:row>
      <xdr:rowOff>1960895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EA4142C-7AA0-2FBD-8854-8CA716DAE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947" y="10413142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122280</xdr:colOff>
      <xdr:row>10</xdr:row>
      <xdr:rowOff>154459</xdr:rowOff>
    </xdr:from>
    <xdr:to>
      <xdr:col>7</xdr:col>
      <xdr:colOff>964814</xdr:colOff>
      <xdr:row>10</xdr:row>
      <xdr:rowOff>1954459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354BC8E-A489-D4AE-D0DF-7D499FC1F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7398" y="10406706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186639</xdr:colOff>
      <xdr:row>12</xdr:row>
      <xdr:rowOff>96538</xdr:rowOff>
    </xdr:from>
    <xdr:to>
      <xdr:col>3</xdr:col>
      <xdr:colOff>514308</xdr:colOff>
      <xdr:row>12</xdr:row>
      <xdr:rowOff>1896538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0E68F9B-7D3B-C134-F1B9-38DA992B6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6639" y="1315479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109409</xdr:colOff>
      <xdr:row>12</xdr:row>
      <xdr:rowOff>109410</xdr:rowOff>
    </xdr:from>
    <xdr:to>
      <xdr:col>7</xdr:col>
      <xdr:colOff>951943</xdr:colOff>
      <xdr:row>12</xdr:row>
      <xdr:rowOff>1909410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FAF143B-65EC-8F76-2F06-EBE2134CA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4527" y="13167670"/>
          <a:ext cx="2400000" cy="1800000"/>
        </a:xfrm>
        <a:prstGeom prst="rect">
          <a:avLst/>
        </a:prstGeom>
      </xdr:spPr>
    </xdr:pic>
    <xdr:clientData/>
  </xdr:twoCellAnchor>
  <xdr:twoCellAnchor>
    <xdr:from>
      <xdr:col>0</xdr:col>
      <xdr:colOff>939629</xdr:colOff>
      <xdr:row>4</xdr:row>
      <xdr:rowOff>2027280</xdr:rowOff>
    </xdr:from>
    <xdr:to>
      <xdr:col>2</xdr:col>
      <xdr:colOff>161263</xdr:colOff>
      <xdr:row>4</xdr:row>
      <xdr:rowOff>2163352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14046BF-1A1C-474F-9D03-8C517062D9F6}"/>
            </a:ext>
          </a:extLst>
        </xdr:cNvPr>
        <xdr:cNvSpPr/>
      </xdr:nvSpPr>
      <xdr:spPr>
        <a:xfrm>
          <a:off x="939629" y="3629797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19307</xdr:colOff>
      <xdr:row>4</xdr:row>
      <xdr:rowOff>2040152</xdr:rowOff>
    </xdr:from>
    <xdr:to>
      <xdr:col>7</xdr:col>
      <xdr:colOff>238492</xdr:colOff>
      <xdr:row>4</xdr:row>
      <xdr:rowOff>2176224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C764484-FCC9-4051-9D6B-A06D9B32DF77}"/>
            </a:ext>
          </a:extLst>
        </xdr:cNvPr>
        <xdr:cNvSpPr/>
      </xdr:nvSpPr>
      <xdr:spPr>
        <a:xfrm>
          <a:off x="3719898" y="364266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- 5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6436</xdr:colOff>
      <xdr:row>6</xdr:row>
      <xdr:rowOff>1956486</xdr:rowOff>
    </xdr:from>
    <xdr:to>
      <xdr:col>2</xdr:col>
      <xdr:colOff>225621</xdr:colOff>
      <xdr:row>6</xdr:row>
      <xdr:rowOff>2189096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3F03084D-6637-41A9-8B9E-13FB460061A4}"/>
            </a:ext>
          </a:extLst>
        </xdr:cNvPr>
        <xdr:cNvSpPr/>
      </xdr:nvSpPr>
      <xdr:spPr>
        <a:xfrm>
          <a:off x="1003987" y="5940253"/>
          <a:ext cx="721178" cy="232610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- 6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83666</xdr:colOff>
      <xdr:row>6</xdr:row>
      <xdr:rowOff>1950050</xdr:rowOff>
    </xdr:from>
    <xdr:to>
      <xdr:col>7</xdr:col>
      <xdr:colOff>302851</xdr:colOff>
      <xdr:row>6</xdr:row>
      <xdr:rowOff>2182660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3278E40F-BD8C-4231-80E4-E8444CAF025A}"/>
            </a:ext>
          </a:extLst>
        </xdr:cNvPr>
        <xdr:cNvSpPr/>
      </xdr:nvSpPr>
      <xdr:spPr>
        <a:xfrm>
          <a:off x="3784257" y="5933817"/>
          <a:ext cx="721178" cy="232610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- 7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231690</xdr:colOff>
      <xdr:row>6</xdr:row>
      <xdr:rowOff>4331300</xdr:rowOff>
    </xdr:from>
    <xdr:to>
      <xdr:col>4</xdr:col>
      <xdr:colOff>380081</xdr:colOff>
      <xdr:row>6</xdr:row>
      <xdr:rowOff>4467372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324A9FF3-3E02-4380-8A28-DB52CF0EA431}"/>
            </a:ext>
          </a:extLst>
        </xdr:cNvPr>
        <xdr:cNvSpPr/>
      </xdr:nvSpPr>
      <xdr:spPr>
        <a:xfrm>
          <a:off x="2304021" y="8315067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- 8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102973</xdr:colOff>
      <xdr:row>8</xdr:row>
      <xdr:rowOff>2098074</xdr:rowOff>
    </xdr:from>
    <xdr:to>
      <xdr:col>7</xdr:col>
      <xdr:colOff>322158</xdr:colOff>
      <xdr:row>8</xdr:row>
      <xdr:rowOff>2234146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3E17B9B-1EEC-46DC-ACD7-5405B2643D3A}"/>
            </a:ext>
          </a:extLst>
        </xdr:cNvPr>
        <xdr:cNvSpPr/>
      </xdr:nvSpPr>
      <xdr:spPr>
        <a:xfrm>
          <a:off x="3803564" y="10863648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- 10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984679</xdr:colOff>
      <xdr:row>8</xdr:row>
      <xdr:rowOff>2098075</xdr:rowOff>
    </xdr:from>
    <xdr:to>
      <xdr:col>2</xdr:col>
      <xdr:colOff>206313</xdr:colOff>
      <xdr:row>8</xdr:row>
      <xdr:rowOff>2234147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DD9D6F7-AF80-4DF8-A900-7B5C95254CB8}"/>
            </a:ext>
          </a:extLst>
        </xdr:cNvPr>
        <xdr:cNvSpPr/>
      </xdr:nvSpPr>
      <xdr:spPr>
        <a:xfrm>
          <a:off x="984679" y="1086364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- 9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933193</xdr:colOff>
      <xdr:row>10</xdr:row>
      <xdr:rowOff>2007973</xdr:rowOff>
    </xdr:from>
    <xdr:to>
      <xdr:col>2</xdr:col>
      <xdr:colOff>154827</xdr:colOff>
      <xdr:row>10</xdr:row>
      <xdr:rowOff>2144045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67EC202-529B-4236-9286-C15EA53B59A2}"/>
            </a:ext>
          </a:extLst>
        </xdr:cNvPr>
        <xdr:cNvSpPr/>
      </xdr:nvSpPr>
      <xdr:spPr>
        <a:xfrm>
          <a:off x="933193" y="13392922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- 11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353969</xdr:colOff>
      <xdr:row>10</xdr:row>
      <xdr:rowOff>2020845</xdr:rowOff>
    </xdr:from>
    <xdr:to>
      <xdr:col>7</xdr:col>
      <xdr:colOff>71161</xdr:colOff>
      <xdr:row>10</xdr:row>
      <xdr:rowOff>2156917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74BEC791-0518-42A6-B4C6-00736EA48938}"/>
            </a:ext>
          </a:extLst>
        </xdr:cNvPr>
        <xdr:cNvSpPr/>
      </xdr:nvSpPr>
      <xdr:spPr>
        <a:xfrm>
          <a:off x="3552567" y="13405794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- 12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798041</xdr:colOff>
      <xdr:row>12</xdr:row>
      <xdr:rowOff>1956486</xdr:rowOff>
    </xdr:from>
    <xdr:to>
      <xdr:col>2</xdr:col>
      <xdr:colOff>19675</xdr:colOff>
      <xdr:row>12</xdr:row>
      <xdr:rowOff>2092558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57BE34B1-27D2-4B5A-B4EF-AD502C6271BA}"/>
            </a:ext>
          </a:extLst>
        </xdr:cNvPr>
        <xdr:cNvSpPr/>
      </xdr:nvSpPr>
      <xdr:spPr>
        <a:xfrm>
          <a:off x="798041" y="15909324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- 13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218817</xdr:colOff>
      <xdr:row>12</xdr:row>
      <xdr:rowOff>1969358</xdr:rowOff>
    </xdr:from>
    <xdr:to>
      <xdr:col>6</xdr:col>
      <xdr:colOff>438002</xdr:colOff>
      <xdr:row>12</xdr:row>
      <xdr:rowOff>2105430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2A384D1-1C3D-497C-A851-C22E800CB953}"/>
            </a:ext>
          </a:extLst>
        </xdr:cNvPr>
        <xdr:cNvSpPr/>
      </xdr:nvSpPr>
      <xdr:spPr>
        <a:xfrm>
          <a:off x="3417415" y="1592219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- 14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17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154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6" zoomScale="154" zoomScaleNormal="146" zoomScaleSheetLayoutView="154" workbookViewId="0">
      <selection activeCell="S9" sqref="S9:V9"/>
    </sheetView>
  </sheetViews>
  <sheetFormatPr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8.6640625" bestFit="1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10.5" customWidth="1"/>
    <col min="17" max="17" width="8.3320312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94"/>
      <c r="B1" s="95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7"/>
    </row>
    <row r="2" spans="1:31" ht="10.15" customHeight="1">
      <c r="A2" s="86"/>
      <c r="B2" s="124"/>
      <c r="C2" s="125"/>
      <c r="D2" s="125"/>
      <c r="E2" s="125"/>
      <c r="F2" s="125"/>
      <c r="G2" s="125"/>
      <c r="H2" s="80" t="s">
        <v>1</v>
      </c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128"/>
    </row>
    <row r="3" spans="1:31" s="15" customFormat="1" ht="10.15" customHeight="1">
      <c r="A3" s="86"/>
      <c r="B3" s="124"/>
      <c r="C3" s="125"/>
      <c r="D3" s="125"/>
      <c r="E3" s="125"/>
      <c r="F3" s="125"/>
      <c r="G3" s="125"/>
      <c r="H3" s="80" t="s">
        <v>2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3</v>
      </c>
      <c r="Y3" s="82"/>
      <c r="Z3" s="82"/>
      <c r="AA3" s="83"/>
    </row>
    <row r="4" spans="1:31" s="15" customFormat="1" ht="14.25" customHeight="1">
      <c r="A4" s="86"/>
      <c r="B4" s="124"/>
      <c r="C4" s="125"/>
      <c r="D4" s="125"/>
      <c r="E4" s="125"/>
      <c r="F4" s="125"/>
      <c r="G4" s="125"/>
      <c r="H4" s="87" t="s">
        <v>4</v>
      </c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4" t="s">
        <v>5</v>
      </c>
      <c r="Y4" s="85"/>
      <c r="Z4" s="85"/>
      <c r="AA4" s="86"/>
    </row>
    <row r="5" spans="1:31" s="15" customFormat="1" ht="18.75" customHeight="1">
      <c r="A5" s="86"/>
      <c r="B5" s="126"/>
      <c r="C5" s="127"/>
      <c r="D5" s="127"/>
      <c r="E5" s="127"/>
      <c r="F5" s="127"/>
      <c r="G5" s="127"/>
      <c r="H5" s="88" t="s">
        <v>6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90"/>
    </row>
    <row r="6" spans="1:31" s="15" customFormat="1" ht="15.75" customHeight="1">
      <c r="A6" s="86"/>
      <c r="B6" s="91" t="s">
        <v>7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3"/>
    </row>
    <row r="7" spans="1:31" s="15" customFormat="1" ht="11.25" customHeight="1">
      <c r="A7" s="86"/>
      <c r="B7" s="98" t="s">
        <v>8</v>
      </c>
      <c r="C7" s="101" t="s">
        <v>9</v>
      </c>
      <c r="D7" s="102"/>
      <c r="E7" s="102"/>
      <c r="F7" s="103"/>
      <c r="G7" s="104" t="s">
        <v>10</v>
      </c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6"/>
      <c r="W7" s="107"/>
      <c r="X7" s="108"/>
      <c r="Y7" s="108"/>
      <c r="Z7" s="108"/>
      <c r="AA7" s="109"/>
      <c r="AE7" s="16"/>
    </row>
    <row r="8" spans="1:31" s="15" customFormat="1" ht="16.5" customHeight="1">
      <c r="A8" s="86"/>
      <c r="B8" s="99"/>
      <c r="C8" s="101" t="s">
        <v>11</v>
      </c>
      <c r="D8" s="102"/>
      <c r="E8" s="102"/>
      <c r="F8" s="103"/>
      <c r="G8" s="104" t="s">
        <v>12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6"/>
      <c r="W8" s="110"/>
      <c r="X8" s="111" t="s">
        <v>13</v>
      </c>
      <c r="Y8" s="112"/>
      <c r="Z8" s="112"/>
      <c r="AA8" s="113"/>
      <c r="AE8" s="16"/>
    </row>
    <row r="9" spans="1:31" s="15" customFormat="1" ht="13.5">
      <c r="A9" s="86"/>
      <c r="B9" s="99"/>
      <c r="C9" s="101" t="s">
        <v>14</v>
      </c>
      <c r="D9" s="102"/>
      <c r="E9" s="102"/>
      <c r="F9" s="103"/>
      <c r="G9" s="114" t="s">
        <v>15</v>
      </c>
      <c r="H9" s="115"/>
      <c r="I9" s="115"/>
      <c r="J9" s="115"/>
      <c r="K9" s="115"/>
      <c r="L9" s="115"/>
      <c r="M9" s="116"/>
      <c r="N9" s="117" t="s">
        <v>16</v>
      </c>
      <c r="O9" s="102"/>
      <c r="P9" s="102"/>
      <c r="Q9" s="102"/>
      <c r="R9" s="103"/>
      <c r="S9" s="118" t="s">
        <v>17</v>
      </c>
      <c r="T9" s="119"/>
      <c r="U9" s="119"/>
      <c r="V9" s="120"/>
      <c r="W9" s="110"/>
      <c r="X9" s="36" t="s">
        <v>18</v>
      </c>
      <c r="Y9" s="60">
        <v>60</v>
      </c>
      <c r="Z9" s="36" t="s">
        <v>19</v>
      </c>
      <c r="AA9" s="38" t="s">
        <v>20</v>
      </c>
      <c r="AE9" s="16"/>
    </row>
    <row r="10" spans="1:31" s="15" customFormat="1" ht="15" customHeight="1">
      <c r="A10" s="86"/>
      <c r="B10" s="100"/>
      <c r="C10" s="117" t="s">
        <v>21</v>
      </c>
      <c r="D10" s="102"/>
      <c r="E10" s="102"/>
      <c r="F10" s="103"/>
      <c r="G10" s="101" t="s">
        <v>22</v>
      </c>
      <c r="H10" s="103"/>
      <c r="I10" s="121" t="s">
        <v>23</v>
      </c>
      <c r="J10" s="122"/>
      <c r="K10" s="122"/>
      <c r="L10" s="122"/>
      <c r="M10" s="123"/>
      <c r="N10" s="101" t="s">
        <v>24</v>
      </c>
      <c r="O10" s="102"/>
      <c r="P10" s="102"/>
      <c r="Q10" s="102"/>
      <c r="R10" s="103"/>
      <c r="S10" s="121" t="s">
        <v>23</v>
      </c>
      <c r="T10" s="122"/>
      <c r="U10" s="122"/>
      <c r="V10" s="123"/>
      <c r="W10" s="110"/>
      <c r="X10" s="36" t="s">
        <v>25</v>
      </c>
      <c r="Y10" s="37">
        <v>8.5</v>
      </c>
      <c r="Z10" s="39" t="s">
        <v>26</v>
      </c>
      <c r="AA10" s="59">
        <v>2</v>
      </c>
      <c r="AE10" s="16"/>
    </row>
    <row r="11" spans="1:31" ht="10.15" customHeight="1">
      <c r="A11" s="129"/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</row>
    <row r="12" spans="1:31" s="15" customFormat="1" ht="10.15" customHeight="1">
      <c r="A12" s="129"/>
      <c r="B12" s="40"/>
      <c r="C12" s="132" t="s">
        <v>27</v>
      </c>
      <c r="D12" s="133"/>
      <c r="E12" s="133"/>
      <c r="F12" s="133"/>
      <c r="G12" s="134"/>
      <c r="H12" s="132" t="s">
        <v>28</v>
      </c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4"/>
      <c r="X12" s="132" t="s">
        <v>29</v>
      </c>
      <c r="Y12" s="133"/>
      <c r="Z12" s="133"/>
      <c r="AA12" s="134"/>
    </row>
    <row r="13" spans="1:31" s="15" customFormat="1" ht="22.5" customHeight="1">
      <c r="A13" s="86"/>
      <c r="B13" s="135" t="s">
        <v>30</v>
      </c>
      <c r="C13" s="138" t="s">
        <v>31</v>
      </c>
      <c r="D13" s="139"/>
      <c r="E13" s="139"/>
      <c r="F13" s="139"/>
      <c r="G13" s="140"/>
      <c r="H13" s="141" t="s">
        <v>32</v>
      </c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3"/>
      <c r="X13" s="78" t="s">
        <v>33</v>
      </c>
      <c r="Y13" s="79"/>
      <c r="Z13" s="79"/>
      <c r="AA13" s="79"/>
    </row>
    <row r="14" spans="1:31" s="15" customFormat="1" ht="12.75" customHeight="1">
      <c r="A14" s="86"/>
      <c r="B14" s="136"/>
      <c r="C14" s="144" t="s">
        <v>34</v>
      </c>
      <c r="D14" s="145"/>
      <c r="E14" s="145"/>
      <c r="F14" s="145"/>
      <c r="G14" s="94"/>
      <c r="H14" s="149" t="s">
        <v>35</v>
      </c>
      <c r="I14" s="150"/>
      <c r="J14" s="150"/>
      <c r="K14" s="151"/>
      <c r="L14" s="149" t="s">
        <v>36</v>
      </c>
      <c r="M14" s="150"/>
      <c r="N14" s="150"/>
      <c r="O14" s="151"/>
      <c r="P14" s="152" t="s">
        <v>37</v>
      </c>
      <c r="Q14" s="153"/>
      <c r="R14" s="153"/>
      <c r="S14" s="154"/>
      <c r="T14" s="149" t="s">
        <v>38</v>
      </c>
      <c r="U14" s="150"/>
      <c r="V14" s="150"/>
      <c r="W14" s="151"/>
      <c r="X14" s="161" t="s">
        <v>39</v>
      </c>
      <c r="Y14" s="162"/>
      <c r="Z14" s="162"/>
      <c r="AA14" s="162"/>
    </row>
    <row r="15" spans="1:31" s="15" customFormat="1" ht="10.15" customHeight="1">
      <c r="A15" s="86"/>
      <c r="B15" s="136"/>
      <c r="C15" s="146"/>
      <c r="D15" s="147"/>
      <c r="E15" s="147"/>
      <c r="F15" s="147"/>
      <c r="G15" s="148"/>
      <c r="H15" s="45"/>
      <c r="I15" s="48"/>
      <c r="J15" s="46"/>
      <c r="K15" s="47"/>
      <c r="L15" s="45"/>
      <c r="M15" s="46"/>
      <c r="N15" s="46"/>
      <c r="O15" s="47"/>
      <c r="P15" s="45"/>
      <c r="Q15" s="46"/>
      <c r="R15" s="48"/>
      <c r="S15" s="47"/>
      <c r="T15" s="45"/>
      <c r="U15" s="46"/>
      <c r="V15" s="46"/>
      <c r="W15" s="47"/>
      <c r="X15" s="163"/>
      <c r="Y15" s="164"/>
      <c r="Z15" s="164"/>
      <c r="AA15" s="164"/>
    </row>
    <row r="16" spans="1:31" s="15" customFormat="1" ht="12" customHeight="1">
      <c r="A16" s="86"/>
      <c r="B16" s="136"/>
      <c r="C16" s="144" t="s">
        <v>40</v>
      </c>
      <c r="D16" s="145"/>
      <c r="E16" s="145"/>
      <c r="F16" s="145"/>
      <c r="G16" s="94"/>
      <c r="H16" s="152"/>
      <c r="I16" s="153"/>
      <c r="J16" s="153"/>
      <c r="K16" s="154"/>
      <c r="L16" s="152"/>
      <c r="M16" s="153"/>
      <c r="N16" s="153"/>
      <c r="O16" s="154"/>
      <c r="P16" s="141"/>
      <c r="Q16" s="142"/>
      <c r="R16" s="142"/>
      <c r="S16" s="143"/>
      <c r="T16" s="149" t="s">
        <v>38</v>
      </c>
      <c r="U16" s="150"/>
      <c r="V16" s="150"/>
      <c r="W16" s="151"/>
      <c r="X16" s="161" t="s">
        <v>41</v>
      </c>
      <c r="Y16" s="162"/>
      <c r="Z16" s="162"/>
      <c r="AA16" s="165"/>
    </row>
    <row r="17" spans="1:27" s="15" customFormat="1" ht="16.5" customHeight="1">
      <c r="A17" s="86"/>
      <c r="B17" s="136"/>
      <c r="C17" s="146"/>
      <c r="D17" s="147"/>
      <c r="E17" s="147"/>
      <c r="F17" s="147"/>
      <c r="G17" s="148"/>
      <c r="H17" s="45"/>
      <c r="I17" s="167"/>
      <c r="J17" s="168"/>
      <c r="K17" s="47"/>
      <c r="L17" s="45"/>
      <c r="M17" s="167"/>
      <c r="N17" s="168"/>
      <c r="O17" s="47"/>
      <c r="P17" s="45"/>
      <c r="Q17" s="167"/>
      <c r="R17" s="168"/>
      <c r="S17" s="47"/>
      <c r="T17" s="45"/>
      <c r="U17" s="167"/>
      <c r="V17" s="168"/>
      <c r="W17" s="47"/>
      <c r="X17" s="163"/>
      <c r="Y17" s="164"/>
      <c r="Z17" s="164"/>
      <c r="AA17" s="166"/>
    </row>
    <row r="18" spans="1:27" s="15" customFormat="1" ht="10.15" customHeight="1">
      <c r="A18" s="86"/>
      <c r="B18" s="136"/>
      <c r="C18" s="144" t="s">
        <v>42</v>
      </c>
      <c r="D18" s="145"/>
      <c r="E18" s="145"/>
      <c r="F18" s="145"/>
      <c r="G18" s="94"/>
      <c r="H18" s="149" t="s">
        <v>43</v>
      </c>
      <c r="I18" s="150"/>
      <c r="J18" s="150"/>
      <c r="K18" s="151"/>
      <c r="L18" s="149" t="s">
        <v>44</v>
      </c>
      <c r="M18" s="150"/>
      <c r="N18" s="150"/>
      <c r="O18" s="151"/>
      <c r="P18" s="149" t="s">
        <v>45</v>
      </c>
      <c r="Q18" s="150"/>
      <c r="R18" s="150"/>
      <c r="S18" s="151"/>
      <c r="T18" s="149" t="s">
        <v>38</v>
      </c>
      <c r="U18" s="150"/>
      <c r="V18" s="150"/>
      <c r="W18" s="151"/>
      <c r="X18" s="161" t="s">
        <v>46</v>
      </c>
      <c r="Y18" s="162"/>
      <c r="Z18" s="162"/>
      <c r="AA18" s="165"/>
    </row>
    <row r="19" spans="1:27" s="15" customFormat="1" ht="21" customHeight="1">
      <c r="A19" s="86"/>
      <c r="B19" s="136"/>
      <c r="C19" s="146"/>
      <c r="D19" s="147"/>
      <c r="E19" s="147"/>
      <c r="F19" s="147"/>
      <c r="G19" s="148"/>
      <c r="H19" s="45" t="s">
        <v>47</v>
      </c>
      <c r="I19" s="46" t="s">
        <v>48</v>
      </c>
      <c r="J19" s="46">
        <f>60*2</f>
        <v>120</v>
      </c>
      <c r="K19" s="77" t="s">
        <v>49</v>
      </c>
      <c r="L19" s="45" t="s">
        <v>50</v>
      </c>
      <c r="M19" s="19" t="s">
        <v>51</v>
      </c>
      <c r="N19" s="46">
        <f>0.66*13</f>
        <v>8.58</v>
      </c>
      <c r="O19" s="77" t="s">
        <v>52</v>
      </c>
      <c r="P19" s="45" t="s">
        <v>50</v>
      </c>
      <c r="Q19" s="46" t="s">
        <v>53</v>
      </c>
      <c r="R19" s="46">
        <v>23</v>
      </c>
      <c r="S19" s="77" t="s">
        <v>54</v>
      </c>
      <c r="T19" s="45"/>
      <c r="U19" s="46"/>
      <c r="V19" s="46"/>
      <c r="W19" s="47"/>
      <c r="X19" s="163"/>
      <c r="Y19" s="164"/>
      <c r="Z19" s="164"/>
      <c r="AA19" s="166"/>
    </row>
    <row r="20" spans="1:27" s="15" customFormat="1" ht="15.75" customHeight="1">
      <c r="A20" s="86"/>
      <c r="B20" s="136"/>
      <c r="C20" s="169" t="s">
        <v>55</v>
      </c>
      <c r="D20" s="170"/>
      <c r="E20" s="170"/>
      <c r="F20" s="170"/>
      <c r="G20" s="171"/>
      <c r="H20" s="172" t="s">
        <v>56</v>
      </c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4"/>
      <c r="X20" s="175" t="s">
        <v>57</v>
      </c>
      <c r="Y20" s="176"/>
      <c r="Z20" s="176"/>
      <c r="AA20" s="177"/>
    </row>
    <row r="21" spans="1:27" s="15" customFormat="1" ht="10.15" customHeight="1">
      <c r="A21" s="86"/>
      <c r="B21" s="136"/>
      <c r="C21" s="155" t="s">
        <v>58</v>
      </c>
      <c r="D21" s="156"/>
      <c r="E21" s="156"/>
      <c r="F21" s="156"/>
      <c r="G21" s="157"/>
      <c r="H21" s="149" t="s">
        <v>59</v>
      </c>
      <c r="I21" s="150"/>
      <c r="J21" s="150"/>
      <c r="K21" s="151"/>
      <c r="L21" s="149" t="s">
        <v>60</v>
      </c>
      <c r="M21" s="150"/>
      <c r="N21" s="150"/>
      <c r="O21" s="151"/>
      <c r="P21" s="152" t="s">
        <v>61</v>
      </c>
      <c r="Q21" s="153"/>
      <c r="R21" s="153"/>
      <c r="S21" s="154"/>
      <c r="T21" s="149" t="s">
        <v>38</v>
      </c>
      <c r="U21" s="150"/>
      <c r="V21" s="150"/>
      <c r="W21" s="151"/>
      <c r="X21" s="161" t="s">
        <v>62</v>
      </c>
      <c r="Y21" s="162"/>
      <c r="Z21" s="162"/>
      <c r="AA21" s="165"/>
    </row>
    <row r="22" spans="1:27" s="15" customFormat="1" ht="10.15" customHeight="1">
      <c r="A22" s="86"/>
      <c r="B22" s="136"/>
      <c r="C22" s="158"/>
      <c r="D22" s="159"/>
      <c r="E22" s="159"/>
      <c r="F22" s="159"/>
      <c r="G22" s="160"/>
      <c r="H22" s="41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63"/>
      <c r="Y22" s="164"/>
      <c r="Z22" s="164"/>
      <c r="AA22" s="166"/>
    </row>
    <row r="23" spans="1:27" s="15" customFormat="1" ht="12" customHeight="1">
      <c r="A23" s="86"/>
      <c r="B23" s="136"/>
      <c r="C23" s="155" t="s">
        <v>63</v>
      </c>
      <c r="D23" s="156"/>
      <c r="E23" s="156"/>
      <c r="F23" s="156"/>
      <c r="G23" s="157"/>
      <c r="H23" s="152" t="s">
        <v>64</v>
      </c>
      <c r="I23" s="153"/>
      <c r="J23" s="153"/>
      <c r="K23" s="154"/>
      <c r="L23" s="149" t="s">
        <v>65</v>
      </c>
      <c r="M23" s="150"/>
      <c r="N23" s="150"/>
      <c r="O23" s="151"/>
      <c r="P23" s="141" t="s">
        <v>66</v>
      </c>
      <c r="Q23" s="142"/>
      <c r="R23" s="142"/>
      <c r="S23" s="143"/>
      <c r="T23" s="149" t="s">
        <v>38</v>
      </c>
      <c r="U23" s="150"/>
      <c r="V23" s="150"/>
      <c r="W23" s="151"/>
      <c r="X23" s="161" t="s">
        <v>67</v>
      </c>
      <c r="Y23" s="162"/>
      <c r="Z23" s="162"/>
      <c r="AA23" s="165"/>
    </row>
    <row r="24" spans="1:27" s="15" customFormat="1" ht="18.75" customHeight="1">
      <c r="A24" s="86"/>
      <c r="B24" s="137"/>
      <c r="C24" s="158"/>
      <c r="D24" s="159"/>
      <c r="E24" s="159"/>
      <c r="F24" s="159"/>
      <c r="G24" s="160"/>
      <c r="H24" s="45" t="s">
        <v>47</v>
      </c>
      <c r="I24" s="167">
        <f>12*2</f>
        <v>24</v>
      </c>
      <c r="J24" s="168"/>
      <c r="K24" s="77" t="s">
        <v>68</v>
      </c>
      <c r="L24" s="2"/>
      <c r="M24" s="178"/>
      <c r="N24" s="179"/>
      <c r="O24" s="4"/>
      <c r="P24" s="2"/>
      <c r="Q24" s="178"/>
      <c r="R24" s="179"/>
      <c r="S24" s="4"/>
      <c r="T24" s="2"/>
      <c r="U24" s="178"/>
      <c r="V24" s="179"/>
      <c r="W24" s="4"/>
      <c r="X24" s="163"/>
      <c r="Y24" s="164"/>
      <c r="Z24" s="164"/>
      <c r="AA24" s="166"/>
    </row>
    <row r="25" spans="1:27" s="15" customFormat="1" ht="10.15" customHeight="1">
      <c r="A25" s="86"/>
      <c r="B25" s="135" t="s">
        <v>69</v>
      </c>
      <c r="C25" s="144" t="s">
        <v>70</v>
      </c>
      <c r="D25" s="145"/>
      <c r="E25" s="145"/>
      <c r="F25" s="145"/>
      <c r="G25" s="94"/>
      <c r="H25" s="149" t="s">
        <v>71</v>
      </c>
      <c r="I25" s="150"/>
      <c r="J25" s="150"/>
      <c r="K25" s="151"/>
      <c r="L25" s="152" t="s">
        <v>72</v>
      </c>
      <c r="M25" s="153"/>
      <c r="N25" s="153"/>
      <c r="O25" s="154"/>
      <c r="P25" s="141" t="s">
        <v>73</v>
      </c>
      <c r="Q25" s="142"/>
      <c r="R25" s="142"/>
      <c r="S25" s="143"/>
      <c r="T25" s="149" t="s">
        <v>38</v>
      </c>
      <c r="U25" s="150"/>
      <c r="V25" s="150"/>
      <c r="W25" s="151"/>
      <c r="X25" s="161" t="s">
        <v>74</v>
      </c>
      <c r="Y25" s="162"/>
      <c r="Z25" s="162"/>
      <c r="AA25" s="165"/>
    </row>
    <row r="26" spans="1:27" s="15" customFormat="1" ht="14.25" customHeight="1">
      <c r="A26" s="86"/>
      <c r="B26" s="136"/>
      <c r="C26" s="146"/>
      <c r="D26" s="147"/>
      <c r="E26" s="147"/>
      <c r="F26" s="147"/>
      <c r="G26" s="148"/>
      <c r="H26" s="41"/>
      <c r="I26" s="42"/>
      <c r="J26" s="42"/>
      <c r="K26" s="43"/>
      <c r="L26" s="2"/>
      <c r="M26" s="42"/>
      <c r="N26" s="3"/>
      <c r="O26" s="4"/>
      <c r="P26" s="2"/>
      <c r="Q26" s="3"/>
      <c r="R26" s="3"/>
      <c r="S26" s="4"/>
      <c r="T26" s="2"/>
      <c r="U26" s="3"/>
      <c r="V26" s="3"/>
      <c r="W26" s="4"/>
      <c r="X26" s="163"/>
      <c r="Y26" s="164"/>
      <c r="Z26" s="164"/>
      <c r="AA26" s="166"/>
    </row>
    <row r="27" spans="1:27" s="15" customFormat="1" ht="10.15" customHeight="1">
      <c r="A27" s="86"/>
      <c r="B27" s="136"/>
      <c r="C27" s="144" t="s">
        <v>75</v>
      </c>
      <c r="D27" s="145"/>
      <c r="E27" s="145"/>
      <c r="F27" s="145"/>
      <c r="G27" s="94"/>
      <c r="H27" s="149" t="s">
        <v>71</v>
      </c>
      <c r="I27" s="150"/>
      <c r="J27" s="150"/>
      <c r="K27" s="151"/>
      <c r="L27" s="152" t="s">
        <v>72</v>
      </c>
      <c r="M27" s="153"/>
      <c r="N27" s="153"/>
      <c r="O27" s="154"/>
      <c r="P27" s="141" t="s">
        <v>73</v>
      </c>
      <c r="Q27" s="142"/>
      <c r="R27" s="142"/>
      <c r="S27" s="143"/>
      <c r="T27" s="149" t="s">
        <v>38</v>
      </c>
      <c r="U27" s="150"/>
      <c r="V27" s="150"/>
      <c r="W27" s="151"/>
      <c r="X27" s="161" t="s">
        <v>76</v>
      </c>
      <c r="Y27" s="162"/>
      <c r="Z27" s="162"/>
      <c r="AA27" s="165"/>
    </row>
    <row r="28" spans="1:27" s="15" customFormat="1" ht="12.75">
      <c r="A28" s="86"/>
      <c r="B28" s="136"/>
      <c r="C28" s="146"/>
      <c r="D28" s="147"/>
      <c r="E28" s="147"/>
      <c r="F28" s="147"/>
      <c r="G28" s="148"/>
      <c r="H28" s="44"/>
      <c r="I28" s="42"/>
      <c r="J28" s="3"/>
      <c r="K28" s="4"/>
      <c r="L28" s="2"/>
      <c r="M28" s="42"/>
      <c r="N28" s="3"/>
      <c r="O28" s="4"/>
      <c r="P28" s="2"/>
      <c r="Q28" s="3"/>
      <c r="R28" s="3"/>
      <c r="S28" s="4"/>
      <c r="T28" s="2"/>
      <c r="U28" s="3"/>
      <c r="V28" s="3"/>
      <c r="W28" s="4"/>
      <c r="X28" s="163"/>
      <c r="Y28" s="164"/>
      <c r="Z28" s="164"/>
      <c r="AA28" s="166"/>
    </row>
    <row r="29" spans="1:27" s="15" customFormat="1" ht="12.75" customHeight="1">
      <c r="A29" s="86"/>
      <c r="B29" s="136"/>
      <c r="C29" s="144" t="s">
        <v>77</v>
      </c>
      <c r="D29" s="145"/>
      <c r="E29" s="145"/>
      <c r="F29" s="145"/>
      <c r="G29" s="94"/>
      <c r="H29" s="149" t="s">
        <v>71</v>
      </c>
      <c r="I29" s="150"/>
      <c r="J29" s="150"/>
      <c r="K29" s="151"/>
      <c r="L29" s="152" t="s">
        <v>72</v>
      </c>
      <c r="M29" s="153"/>
      <c r="N29" s="153"/>
      <c r="O29" s="154"/>
      <c r="P29" s="141" t="s">
        <v>73</v>
      </c>
      <c r="Q29" s="142"/>
      <c r="R29" s="142"/>
      <c r="S29" s="143"/>
      <c r="T29" s="149" t="s">
        <v>38</v>
      </c>
      <c r="U29" s="150"/>
      <c r="V29" s="150"/>
      <c r="W29" s="151"/>
      <c r="X29" s="180" t="s">
        <v>78</v>
      </c>
      <c r="Y29" s="181"/>
      <c r="Z29" s="181"/>
      <c r="AA29" s="182"/>
    </row>
    <row r="30" spans="1:27" s="15" customFormat="1" ht="10.15" customHeight="1">
      <c r="A30" s="86"/>
      <c r="B30" s="137"/>
      <c r="C30" s="146"/>
      <c r="D30" s="147"/>
      <c r="E30" s="147"/>
      <c r="F30" s="147"/>
      <c r="G30" s="148"/>
      <c r="H30" s="2"/>
      <c r="I30" s="3"/>
      <c r="J30" s="3"/>
      <c r="K30" s="4"/>
      <c r="L30" s="2"/>
      <c r="M30" s="3"/>
      <c r="N30" s="3"/>
      <c r="O30" s="4"/>
      <c r="P30" s="70" t="s">
        <v>79</v>
      </c>
      <c r="Q30" s="46" t="s">
        <v>80</v>
      </c>
      <c r="R30" s="46">
        <f>5*5*1.5</f>
        <v>37.5</v>
      </c>
      <c r="S30" s="77" t="s">
        <v>81</v>
      </c>
      <c r="T30" s="2"/>
      <c r="U30" s="3"/>
      <c r="V30" s="3"/>
      <c r="W30" s="4"/>
      <c r="X30" s="183"/>
      <c r="Y30" s="184"/>
      <c r="Z30" s="184"/>
      <c r="AA30" s="185"/>
    </row>
    <row r="31" spans="1:27" s="15" customFormat="1" ht="10.15" customHeight="1">
      <c r="A31" s="86"/>
      <c r="B31" s="135" t="s">
        <v>82</v>
      </c>
      <c r="C31" s="144" t="s">
        <v>83</v>
      </c>
      <c r="D31" s="145"/>
      <c r="E31" s="145"/>
      <c r="F31" s="145"/>
      <c r="G31" s="94"/>
      <c r="H31" s="149" t="s">
        <v>71</v>
      </c>
      <c r="I31" s="150"/>
      <c r="J31" s="150"/>
      <c r="K31" s="151"/>
      <c r="L31" s="152" t="s">
        <v>72</v>
      </c>
      <c r="M31" s="153"/>
      <c r="N31" s="153"/>
      <c r="O31" s="154"/>
      <c r="P31" s="141" t="s">
        <v>73</v>
      </c>
      <c r="Q31" s="142"/>
      <c r="R31" s="142"/>
      <c r="S31" s="143"/>
      <c r="T31" s="149" t="s">
        <v>38</v>
      </c>
      <c r="U31" s="150"/>
      <c r="V31" s="150"/>
      <c r="W31" s="151"/>
      <c r="X31" s="161" t="s">
        <v>84</v>
      </c>
      <c r="Y31" s="162"/>
      <c r="Z31" s="162"/>
      <c r="AA31" s="165"/>
    </row>
    <row r="32" spans="1:27" s="15" customFormat="1" ht="10.15" customHeight="1">
      <c r="A32" s="86"/>
      <c r="B32" s="136"/>
      <c r="C32" s="146"/>
      <c r="D32" s="147"/>
      <c r="E32" s="147"/>
      <c r="F32" s="147"/>
      <c r="G32" s="148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63"/>
      <c r="Y32" s="164"/>
      <c r="Z32" s="164"/>
      <c r="AA32" s="166"/>
    </row>
    <row r="33" spans="1:27" s="15" customFormat="1" ht="10.15" customHeight="1">
      <c r="A33" s="86"/>
      <c r="B33" s="136"/>
      <c r="C33" s="144" t="s">
        <v>85</v>
      </c>
      <c r="D33" s="145"/>
      <c r="E33" s="145"/>
      <c r="F33" s="145"/>
      <c r="G33" s="94"/>
      <c r="H33" s="149" t="s">
        <v>71</v>
      </c>
      <c r="I33" s="150"/>
      <c r="J33" s="150"/>
      <c r="K33" s="151"/>
      <c r="L33" s="152" t="s">
        <v>72</v>
      </c>
      <c r="M33" s="153"/>
      <c r="N33" s="153"/>
      <c r="O33" s="154"/>
      <c r="P33" s="141" t="s">
        <v>73</v>
      </c>
      <c r="Q33" s="142"/>
      <c r="R33" s="142"/>
      <c r="S33" s="143"/>
      <c r="T33" s="149" t="s">
        <v>38</v>
      </c>
      <c r="U33" s="150"/>
      <c r="V33" s="150"/>
      <c r="W33" s="151"/>
      <c r="X33" s="161" t="s">
        <v>84</v>
      </c>
      <c r="Y33" s="162"/>
      <c r="Z33" s="162"/>
      <c r="AA33" s="165"/>
    </row>
    <row r="34" spans="1:27" s="15" customFormat="1" ht="10.15" customHeight="1">
      <c r="A34" s="86"/>
      <c r="B34" s="136"/>
      <c r="C34" s="146"/>
      <c r="D34" s="147"/>
      <c r="E34" s="147"/>
      <c r="F34" s="147"/>
      <c r="G34" s="148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63"/>
      <c r="Y34" s="164"/>
      <c r="Z34" s="164"/>
      <c r="AA34" s="166"/>
    </row>
    <row r="35" spans="1:27" s="15" customFormat="1" ht="10.15" customHeight="1">
      <c r="A35" s="86"/>
      <c r="B35" s="136"/>
      <c r="C35" s="155" t="s">
        <v>86</v>
      </c>
      <c r="D35" s="156"/>
      <c r="E35" s="156"/>
      <c r="F35" s="156"/>
      <c r="G35" s="157"/>
      <c r="H35" s="149" t="s">
        <v>71</v>
      </c>
      <c r="I35" s="150"/>
      <c r="J35" s="150"/>
      <c r="K35" s="151"/>
      <c r="L35" s="152" t="s">
        <v>72</v>
      </c>
      <c r="M35" s="153"/>
      <c r="N35" s="153"/>
      <c r="O35" s="154"/>
      <c r="P35" s="141" t="s">
        <v>73</v>
      </c>
      <c r="Q35" s="142"/>
      <c r="R35" s="142"/>
      <c r="S35" s="143"/>
      <c r="T35" s="186"/>
      <c r="U35" s="105"/>
      <c r="V35" s="105"/>
      <c r="W35" s="106"/>
      <c r="X35" s="161" t="s">
        <v>84</v>
      </c>
      <c r="Y35" s="162"/>
      <c r="Z35" s="162"/>
      <c r="AA35" s="165"/>
    </row>
    <row r="36" spans="1:27" s="15" customFormat="1" ht="12.75" customHeight="1">
      <c r="A36" s="86"/>
      <c r="B36" s="136"/>
      <c r="C36" s="158"/>
      <c r="D36" s="159"/>
      <c r="E36" s="159"/>
      <c r="F36" s="159"/>
      <c r="G36" s="160"/>
      <c r="H36" s="2"/>
      <c r="I36" s="3"/>
      <c r="J36" s="3"/>
      <c r="K36" s="4"/>
      <c r="L36" s="2"/>
      <c r="M36" s="42"/>
      <c r="N36" s="3"/>
      <c r="O36" s="4"/>
      <c r="P36" s="2"/>
      <c r="Q36" s="3"/>
      <c r="R36" s="3"/>
      <c r="S36" s="4"/>
      <c r="T36" s="2"/>
      <c r="U36" s="3"/>
      <c r="V36" s="3"/>
      <c r="W36" s="4"/>
      <c r="X36" s="163"/>
      <c r="Y36" s="164"/>
      <c r="Z36" s="164"/>
      <c r="AA36" s="166"/>
    </row>
    <row r="37" spans="1:27" s="15" customFormat="1" ht="10.15" customHeight="1">
      <c r="A37" s="86"/>
      <c r="B37" s="136"/>
      <c r="C37" s="144" t="s">
        <v>87</v>
      </c>
      <c r="D37" s="145"/>
      <c r="E37" s="145"/>
      <c r="F37" s="145"/>
      <c r="G37" s="94"/>
      <c r="H37" s="152" t="s">
        <v>88</v>
      </c>
      <c r="I37" s="153"/>
      <c r="J37" s="153"/>
      <c r="K37" s="154"/>
      <c r="L37" s="152" t="s">
        <v>89</v>
      </c>
      <c r="M37" s="153"/>
      <c r="N37" s="153"/>
      <c r="O37" s="154"/>
      <c r="P37" s="152" t="s">
        <v>90</v>
      </c>
      <c r="Q37" s="153"/>
      <c r="R37" s="153"/>
      <c r="S37" s="154"/>
      <c r="T37" s="149" t="s">
        <v>38</v>
      </c>
      <c r="U37" s="150"/>
      <c r="V37" s="150"/>
      <c r="W37" s="151"/>
      <c r="X37" s="180" t="s">
        <v>84</v>
      </c>
      <c r="Y37" s="181"/>
      <c r="Z37" s="181"/>
      <c r="AA37" s="182"/>
    </row>
    <row r="38" spans="1:27" s="15" customFormat="1" ht="10.15" customHeight="1">
      <c r="A38" s="86"/>
      <c r="B38" s="136"/>
      <c r="C38" s="146"/>
      <c r="D38" s="147"/>
      <c r="E38" s="147"/>
      <c r="F38" s="147"/>
      <c r="G38" s="148"/>
      <c r="H38" s="187"/>
      <c r="I38" s="179"/>
      <c r="J38" s="178"/>
      <c r="K38" s="188"/>
      <c r="L38" s="187"/>
      <c r="M38" s="179"/>
      <c r="N38" s="178"/>
      <c r="O38" s="188"/>
      <c r="P38" s="187"/>
      <c r="Q38" s="179"/>
      <c r="R38" s="178"/>
      <c r="S38" s="188"/>
      <c r="T38" s="187"/>
      <c r="U38" s="179"/>
      <c r="V38" s="178"/>
      <c r="W38" s="188"/>
      <c r="X38" s="183"/>
      <c r="Y38" s="184"/>
      <c r="Z38" s="184"/>
      <c r="AA38" s="185"/>
    </row>
    <row r="39" spans="1:27" s="15" customFormat="1" ht="10.15" customHeight="1">
      <c r="A39" s="86"/>
      <c r="B39" s="136"/>
      <c r="C39" s="189" t="s">
        <v>91</v>
      </c>
      <c r="D39" s="145"/>
      <c r="E39" s="145"/>
      <c r="F39" s="145"/>
      <c r="G39" s="94"/>
      <c r="H39" s="149" t="s">
        <v>71</v>
      </c>
      <c r="I39" s="150"/>
      <c r="J39" s="150"/>
      <c r="K39" s="151"/>
      <c r="L39" s="152" t="s">
        <v>72</v>
      </c>
      <c r="M39" s="153"/>
      <c r="N39" s="153"/>
      <c r="O39" s="154"/>
      <c r="P39" s="141" t="s">
        <v>73</v>
      </c>
      <c r="Q39" s="142"/>
      <c r="R39" s="142"/>
      <c r="S39" s="143"/>
      <c r="T39" s="149" t="s">
        <v>38</v>
      </c>
      <c r="U39" s="150"/>
      <c r="V39" s="150"/>
      <c r="W39" s="151"/>
      <c r="X39" s="161" t="s">
        <v>92</v>
      </c>
      <c r="Y39" s="162"/>
      <c r="Z39" s="162"/>
      <c r="AA39" s="165"/>
    </row>
    <row r="40" spans="1:27" s="15" customFormat="1" ht="9.75" customHeight="1">
      <c r="A40" s="86"/>
      <c r="B40" s="137"/>
      <c r="C40" s="146"/>
      <c r="D40" s="147"/>
      <c r="E40" s="147"/>
      <c r="F40" s="147"/>
      <c r="G40" s="148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63"/>
      <c r="Y40" s="164"/>
      <c r="Z40" s="164"/>
      <c r="AA40" s="166"/>
    </row>
    <row r="41" spans="1:27" s="15" customFormat="1" ht="8.25" customHeight="1">
      <c r="A41" s="86"/>
      <c r="B41" s="135" t="s">
        <v>93</v>
      </c>
      <c r="C41" s="155" t="s">
        <v>94</v>
      </c>
      <c r="D41" s="156"/>
      <c r="E41" s="156"/>
      <c r="F41" s="156"/>
      <c r="G41" s="157"/>
      <c r="H41" s="152" t="s">
        <v>95</v>
      </c>
      <c r="I41" s="153"/>
      <c r="J41" s="153"/>
      <c r="K41" s="154"/>
      <c r="L41" s="152" t="s">
        <v>96</v>
      </c>
      <c r="M41" s="153"/>
      <c r="N41" s="153"/>
      <c r="O41" s="154"/>
      <c r="P41" s="141" t="s">
        <v>97</v>
      </c>
      <c r="Q41" s="142"/>
      <c r="R41" s="142"/>
      <c r="S41" s="143"/>
      <c r="T41" s="149" t="s">
        <v>38</v>
      </c>
      <c r="U41" s="150"/>
      <c r="V41" s="150"/>
      <c r="W41" s="151"/>
      <c r="X41" s="161" t="s">
        <v>92</v>
      </c>
      <c r="Y41" s="162"/>
      <c r="Z41" s="162"/>
      <c r="AA41" s="165"/>
    </row>
    <row r="42" spans="1:27" s="15" customFormat="1" ht="10.15" customHeight="1">
      <c r="A42" s="86"/>
      <c r="B42" s="136"/>
      <c r="C42" s="158"/>
      <c r="D42" s="159"/>
      <c r="E42" s="159"/>
      <c r="F42" s="159"/>
      <c r="G42" s="160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63"/>
      <c r="Y42" s="164"/>
      <c r="Z42" s="164"/>
      <c r="AA42" s="166"/>
    </row>
    <row r="43" spans="1:27" ht="10.15" customHeight="1">
      <c r="A43" s="86"/>
      <c r="B43" s="136"/>
      <c r="C43" s="189" t="s">
        <v>98</v>
      </c>
      <c r="D43" s="145"/>
      <c r="E43" s="145"/>
      <c r="F43" s="145"/>
      <c r="G43" s="94"/>
      <c r="H43" s="149" t="s">
        <v>99</v>
      </c>
      <c r="I43" s="150"/>
      <c r="J43" s="150"/>
      <c r="K43" s="151"/>
      <c r="L43" s="149" t="s">
        <v>100</v>
      </c>
      <c r="M43" s="150"/>
      <c r="N43" s="150"/>
      <c r="O43" s="151"/>
      <c r="P43" s="152" t="s">
        <v>101</v>
      </c>
      <c r="Q43" s="153"/>
      <c r="R43" s="153"/>
      <c r="S43" s="154"/>
      <c r="T43" s="149" t="s">
        <v>38</v>
      </c>
      <c r="U43" s="150"/>
      <c r="V43" s="150"/>
      <c r="W43" s="151"/>
      <c r="X43" s="161" t="s">
        <v>92</v>
      </c>
      <c r="Y43" s="162"/>
      <c r="Z43" s="162"/>
      <c r="AA43" s="165"/>
    </row>
    <row r="44" spans="1:27" ht="10.15" customHeight="1">
      <c r="A44" s="86"/>
      <c r="B44" s="136"/>
      <c r="C44" s="146"/>
      <c r="D44" s="147"/>
      <c r="E44" s="147"/>
      <c r="F44" s="147"/>
      <c r="G44" s="148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63"/>
      <c r="Y44" s="164"/>
      <c r="Z44" s="164"/>
      <c r="AA44" s="166"/>
    </row>
    <row r="45" spans="1:27" ht="10.15" customHeight="1">
      <c r="A45" s="86"/>
      <c r="B45" s="136"/>
      <c r="C45" s="189" t="s">
        <v>102</v>
      </c>
      <c r="D45" s="145"/>
      <c r="E45" s="145"/>
      <c r="F45" s="145"/>
      <c r="G45" s="94"/>
      <c r="H45" s="149" t="s">
        <v>103</v>
      </c>
      <c r="I45" s="150"/>
      <c r="J45" s="150"/>
      <c r="K45" s="151"/>
      <c r="L45" s="149" t="s">
        <v>104</v>
      </c>
      <c r="M45" s="150"/>
      <c r="N45" s="150"/>
      <c r="O45" s="151"/>
      <c r="P45" s="152" t="s">
        <v>105</v>
      </c>
      <c r="Q45" s="153"/>
      <c r="R45" s="153"/>
      <c r="S45" s="154"/>
      <c r="T45" s="149" t="s">
        <v>38</v>
      </c>
      <c r="U45" s="150"/>
      <c r="V45" s="150"/>
      <c r="W45" s="151"/>
      <c r="X45" s="161" t="s">
        <v>92</v>
      </c>
      <c r="Y45" s="162"/>
      <c r="Z45" s="162"/>
      <c r="AA45" s="165"/>
    </row>
    <row r="46" spans="1:27" ht="10.15" customHeight="1">
      <c r="A46" s="86"/>
      <c r="B46" s="136"/>
      <c r="C46" s="146"/>
      <c r="D46" s="147"/>
      <c r="E46" s="147"/>
      <c r="F46" s="147"/>
      <c r="G46" s="148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63"/>
      <c r="Y46" s="164"/>
      <c r="Z46" s="164"/>
      <c r="AA46" s="166"/>
    </row>
    <row r="47" spans="1:27" ht="10.15" customHeight="1">
      <c r="A47" s="86"/>
      <c r="B47" s="136"/>
      <c r="C47" s="155" t="s">
        <v>106</v>
      </c>
      <c r="D47" s="156"/>
      <c r="E47" s="156"/>
      <c r="F47" s="156"/>
      <c r="G47" s="157"/>
      <c r="H47" s="152" t="s">
        <v>107</v>
      </c>
      <c r="I47" s="153"/>
      <c r="J47" s="153"/>
      <c r="K47" s="154"/>
      <c r="L47" s="152" t="s">
        <v>108</v>
      </c>
      <c r="M47" s="153"/>
      <c r="N47" s="153"/>
      <c r="O47" s="154"/>
      <c r="P47" s="141" t="s">
        <v>109</v>
      </c>
      <c r="Q47" s="142"/>
      <c r="R47" s="142"/>
      <c r="S47" s="143"/>
      <c r="T47" s="149" t="s">
        <v>38</v>
      </c>
      <c r="U47" s="150"/>
      <c r="V47" s="150"/>
      <c r="W47" s="151"/>
      <c r="X47" s="161" t="s">
        <v>92</v>
      </c>
      <c r="Y47" s="162"/>
      <c r="Z47" s="162"/>
      <c r="AA47" s="165"/>
    </row>
    <row r="48" spans="1:27" ht="10.15" customHeight="1">
      <c r="A48" s="86"/>
      <c r="B48" s="136"/>
      <c r="C48" s="158"/>
      <c r="D48" s="159"/>
      <c r="E48" s="159"/>
      <c r="F48" s="159"/>
      <c r="G48" s="160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63"/>
      <c r="Y48" s="164"/>
      <c r="Z48" s="164"/>
      <c r="AA48" s="166"/>
    </row>
    <row r="49" spans="1:27" ht="10.15" customHeight="1">
      <c r="A49" s="86"/>
      <c r="B49" s="136"/>
      <c r="C49" s="155" t="s">
        <v>110</v>
      </c>
      <c r="D49" s="156"/>
      <c r="E49" s="156"/>
      <c r="F49" s="156"/>
      <c r="G49" s="157"/>
      <c r="H49" s="149" t="s">
        <v>111</v>
      </c>
      <c r="I49" s="150"/>
      <c r="J49" s="150"/>
      <c r="K49" s="151"/>
      <c r="L49" s="152" t="s">
        <v>112</v>
      </c>
      <c r="M49" s="153"/>
      <c r="N49" s="153"/>
      <c r="O49" s="154"/>
      <c r="P49" s="149" t="s">
        <v>113</v>
      </c>
      <c r="Q49" s="150"/>
      <c r="R49" s="150"/>
      <c r="S49" s="151"/>
      <c r="T49" s="149" t="s">
        <v>38</v>
      </c>
      <c r="U49" s="150"/>
      <c r="V49" s="150"/>
      <c r="W49" s="151"/>
      <c r="X49" s="161" t="s">
        <v>92</v>
      </c>
      <c r="Y49" s="162"/>
      <c r="Z49" s="162"/>
      <c r="AA49" s="165"/>
    </row>
    <row r="50" spans="1:27" ht="10.15" customHeight="1">
      <c r="A50" s="86"/>
      <c r="B50" s="137"/>
      <c r="C50" s="158"/>
      <c r="D50" s="159"/>
      <c r="E50" s="159"/>
      <c r="F50" s="159"/>
      <c r="G50" s="160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63"/>
      <c r="Y50" s="164"/>
      <c r="Z50" s="164"/>
      <c r="AA50" s="166"/>
    </row>
    <row r="51" spans="1:27" ht="10.15" customHeight="1">
      <c r="A51" s="86"/>
      <c r="B51" s="190" t="s">
        <v>114</v>
      </c>
      <c r="C51" s="189" t="s">
        <v>115</v>
      </c>
      <c r="D51" s="145"/>
      <c r="E51" s="145"/>
      <c r="F51" s="145"/>
      <c r="G51" s="94"/>
      <c r="H51" s="152" t="s">
        <v>116</v>
      </c>
      <c r="I51" s="153"/>
      <c r="J51" s="153"/>
      <c r="K51" s="154"/>
      <c r="L51" s="152" t="s">
        <v>117</v>
      </c>
      <c r="M51" s="153"/>
      <c r="N51" s="153"/>
      <c r="O51" s="154"/>
      <c r="P51" s="149" t="s">
        <v>118</v>
      </c>
      <c r="Q51" s="150"/>
      <c r="R51" s="150"/>
      <c r="S51" s="151"/>
      <c r="T51" s="149" t="s">
        <v>38</v>
      </c>
      <c r="U51" s="150"/>
      <c r="V51" s="150"/>
      <c r="W51" s="151"/>
      <c r="X51" s="193" t="s">
        <v>92</v>
      </c>
      <c r="Y51" s="194"/>
      <c r="Z51" s="194"/>
      <c r="AA51" s="195"/>
    </row>
    <row r="52" spans="1:27" ht="10.15" customHeight="1">
      <c r="A52" s="86"/>
      <c r="B52" s="191"/>
      <c r="C52" s="146"/>
      <c r="D52" s="147"/>
      <c r="E52" s="147"/>
      <c r="F52" s="147"/>
      <c r="G52" s="148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96"/>
      <c r="Y52" s="197"/>
      <c r="Z52" s="197"/>
      <c r="AA52" s="198"/>
    </row>
    <row r="53" spans="1:27" ht="10.15" customHeight="1">
      <c r="A53" s="86"/>
      <c r="B53" s="191"/>
      <c r="C53" s="189" t="s">
        <v>119</v>
      </c>
      <c r="D53" s="145"/>
      <c r="E53" s="145"/>
      <c r="F53" s="145"/>
      <c r="G53" s="94"/>
      <c r="H53" s="199" t="s">
        <v>120</v>
      </c>
      <c r="I53" s="200"/>
      <c r="J53" s="200"/>
      <c r="K53" s="201"/>
      <c r="L53" s="186"/>
      <c r="M53" s="105"/>
      <c r="N53" s="105"/>
      <c r="O53" s="106"/>
      <c r="P53" s="186"/>
      <c r="Q53" s="105"/>
      <c r="R53" s="105"/>
      <c r="S53" s="106"/>
      <c r="T53" s="186"/>
      <c r="U53" s="105"/>
      <c r="V53" s="105"/>
      <c r="W53" s="106"/>
      <c r="X53" s="193"/>
      <c r="Y53" s="194"/>
      <c r="Z53" s="194"/>
      <c r="AA53" s="195"/>
    </row>
    <row r="54" spans="1:27" ht="12.75">
      <c r="A54" s="86"/>
      <c r="B54" s="191"/>
      <c r="C54" s="146"/>
      <c r="D54" s="147"/>
      <c r="E54" s="147"/>
      <c r="F54" s="147"/>
      <c r="G54" s="148"/>
      <c r="H54" s="49"/>
      <c r="I54" s="50"/>
      <c r="J54" s="50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6"/>
      <c r="Y54" s="197"/>
      <c r="Z54" s="197"/>
      <c r="AA54" s="198"/>
    </row>
    <row r="55" spans="1:27" ht="10.15" customHeight="1">
      <c r="A55" s="86"/>
      <c r="B55" s="191"/>
      <c r="C55" s="202" t="s">
        <v>121</v>
      </c>
      <c r="D55" s="203"/>
      <c r="E55" s="203"/>
      <c r="F55" s="203"/>
      <c r="G55" s="204"/>
      <c r="H55" s="205" t="s">
        <v>122</v>
      </c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7"/>
    </row>
    <row r="56" spans="1:27" ht="10.15" customHeight="1">
      <c r="A56" s="86"/>
      <c r="B56" s="192"/>
      <c r="C56" s="202" t="s">
        <v>123</v>
      </c>
      <c r="D56" s="203"/>
      <c r="E56" s="203"/>
      <c r="F56" s="203"/>
      <c r="G56" s="204"/>
      <c r="H56" s="205" t="s">
        <v>124</v>
      </c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188"/>
    </row>
    <row r="57" spans="1:27" ht="10.15" customHeight="1">
      <c r="A57" s="1"/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21" zoomScale="140" zoomScaleNormal="160" zoomScaleSheetLayoutView="140" workbookViewId="0">
      <selection activeCell="A29" sqref="A29:E29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215"/>
      <c r="B1" s="216"/>
      <c r="C1" s="216"/>
      <c r="D1" s="217"/>
      <c r="E1" s="67" t="s">
        <v>125</v>
      </c>
    </row>
    <row r="2" spans="1:10" ht="15.75" customHeight="1">
      <c r="A2" s="221" t="s">
        <v>126</v>
      </c>
      <c r="B2" s="222"/>
      <c r="C2" s="222"/>
      <c r="D2" s="222"/>
      <c r="E2" s="222"/>
    </row>
    <row r="3" spans="1:10" ht="15.75" customHeight="1">
      <c r="A3" s="210" t="s">
        <v>127</v>
      </c>
      <c r="B3" s="211"/>
      <c r="C3" s="211"/>
      <c r="D3" s="211"/>
      <c r="E3" s="211"/>
    </row>
    <row r="4" spans="1:10" ht="9" customHeight="1">
      <c r="A4" s="210" t="s">
        <v>128</v>
      </c>
      <c r="B4" s="211"/>
      <c r="C4" s="211"/>
      <c r="D4" s="211"/>
      <c r="E4" s="211"/>
    </row>
    <row r="5" spans="1:10" ht="9.75" customHeight="1">
      <c r="A5" s="7"/>
      <c r="B5" s="5"/>
      <c r="C5" s="5"/>
      <c r="D5" s="5"/>
      <c r="E5" s="5"/>
    </row>
    <row r="6" spans="1:10" ht="10.5" customHeight="1">
      <c r="A6" s="212" t="s">
        <v>129</v>
      </c>
      <c r="B6" s="213"/>
      <c r="C6" s="213"/>
      <c r="D6" s="213"/>
      <c r="E6" s="213"/>
    </row>
    <row r="7" spans="1:10" ht="10.5" customHeight="1">
      <c r="A7" s="213"/>
      <c r="B7" s="213"/>
      <c r="C7" s="213"/>
      <c r="D7" s="213"/>
      <c r="E7" s="213"/>
    </row>
    <row r="8" spans="1:10" ht="10.5" customHeight="1">
      <c r="A8" s="213"/>
      <c r="B8" s="213"/>
      <c r="C8" s="213"/>
      <c r="D8" s="213"/>
      <c r="E8" s="213"/>
    </row>
    <row r="9" spans="1:10" ht="21.75" customHeight="1">
      <c r="A9" s="213"/>
      <c r="B9" s="213"/>
      <c r="C9" s="213"/>
      <c r="D9" s="213"/>
      <c r="E9" s="213"/>
    </row>
    <row r="10" spans="1:10" ht="9.75" customHeight="1">
      <c r="A10" s="210"/>
      <c r="B10" s="211"/>
      <c r="C10" s="211"/>
      <c r="D10" s="211"/>
      <c r="E10" s="211"/>
      <c r="G10" s="209"/>
      <c r="H10" s="209"/>
      <c r="I10" s="209"/>
      <c r="J10" s="209"/>
    </row>
    <row r="11" spans="1:10" ht="9.75" customHeight="1">
      <c r="A11" s="210"/>
      <c r="B11" s="211"/>
      <c r="C11" s="211"/>
      <c r="D11" s="211"/>
      <c r="E11" s="211"/>
      <c r="G11" s="209"/>
      <c r="H11" s="209"/>
      <c r="I11" s="209"/>
      <c r="J11" s="209"/>
    </row>
    <row r="12" spans="1:10" ht="9.75" customHeight="1">
      <c r="A12" s="210"/>
      <c r="B12" s="211"/>
      <c r="C12" s="211"/>
      <c r="D12" s="211"/>
      <c r="E12" s="211"/>
      <c r="G12" s="209"/>
      <c r="H12" s="209"/>
      <c r="I12" s="209"/>
      <c r="J12" s="209"/>
    </row>
    <row r="13" spans="1:10" ht="9.75" customHeight="1">
      <c r="A13" s="210"/>
      <c r="B13" s="211"/>
      <c r="C13" s="211"/>
      <c r="D13" s="211"/>
      <c r="E13" s="211"/>
      <c r="G13" s="209"/>
      <c r="H13" s="209"/>
      <c r="I13" s="209"/>
      <c r="J13" s="209"/>
    </row>
    <row r="14" spans="1:10" ht="9.75" customHeight="1">
      <c r="A14" s="210"/>
      <c r="B14" s="211"/>
      <c r="C14" s="211"/>
      <c r="D14" s="211"/>
      <c r="E14" s="211"/>
      <c r="G14" s="209"/>
      <c r="H14" s="209"/>
      <c r="I14" s="209"/>
      <c r="J14" s="209"/>
    </row>
    <row r="15" spans="1:10" ht="9.75" customHeight="1">
      <c r="A15" s="210"/>
      <c r="B15" s="211"/>
      <c r="C15" s="211"/>
      <c r="D15" s="211"/>
      <c r="E15" s="211"/>
      <c r="G15" s="209"/>
      <c r="H15" s="209"/>
      <c r="I15" s="209"/>
      <c r="J15" s="209"/>
    </row>
    <row r="16" spans="1:10" ht="9.75" customHeight="1">
      <c r="A16" s="210"/>
      <c r="B16" s="211"/>
      <c r="C16" s="211"/>
      <c r="D16" s="211"/>
      <c r="E16" s="211"/>
      <c r="G16" s="209"/>
      <c r="H16" s="209"/>
      <c r="I16" s="209"/>
      <c r="J16" s="209"/>
    </row>
    <row r="17" spans="1:10" ht="9.75" customHeight="1">
      <c r="A17" s="210"/>
      <c r="B17" s="211"/>
      <c r="C17" s="211"/>
      <c r="D17" s="211"/>
      <c r="E17" s="211"/>
      <c r="G17" s="209"/>
      <c r="H17" s="209"/>
      <c r="I17" s="209"/>
      <c r="J17" s="209"/>
    </row>
    <row r="18" spans="1:10" ht="9.75" customHeight="1">
      <c r="A18" s="210"/>
      <c r="B18" s="211"/>
      <c r="C18" s="211"/>
      <c r="D18" s="211"/>
      <c r="E18" s="211"/>
      <c r="G18" s="209"/>
      <c r="H18" s="209"/>
      <c r="I18" s="209"/>
      <c r="J18" s="209"/>
    </row>
    <row r="19" spans="1:10" ht="9.75" customHeight="1">
      <c r="A19" s="210"/>
      <c r="B19" s="211"/>
      <c r="C19" s="211"/>
      <c r="D19" s="211"/>
      <c r="E19" s="211"/>
      <c r="G19" s="209"/>
      <c r="H19" s="209"/>
      <c r="I19" s="209"/>
      <c r="J19" s="209"/>
    </row>
    <row r="20" spans="1:10" ht="9.75" customHeight="1">
      <c r="A20" s="210"/>
      <c r="B20" s="211"/>
      <c r="C20" s="211"/>
      <c r="D20" s="211"/>
      <c r="E20" s="211"/>
      <c r="G20" s="209"/>
      <c r="H20" s="209"/>
      <c r="I20" s="209"/>
      <c r="J20" s="209"/>
    </row>
    <row r="21" spans="1:10" ht="9.75" customHeight="1">
      <c r="A21" s="210"/>
      <c r="B21" s="211"/>
      <c r="C21" s="211"/>
      <c r="D21" s="211"/>
      <c r="E21" s="211"/>
    </row>
    <row r="22" spans="1:10" ht="9.75" customHeight="1">
      <c r="A22" s="210"/>
      <c r="B22" s="211"/>
      <c r="C22" s="211"/>
      <c r="D22" s="211"/>
      <c r="E22" s="211"/>
    </row>
    <row r="23" spans="1:10" ht="9.75" customHeight="1">
      <c r="A23" s="210"/>
      <c r="B23" s="211"/>
      <c r="C23" s="211"/>
      <c r="D23" s="211"/>
      <c r="E23" s="211"/>
    </row>
    <row r="24" spans="1:10" ht="9.75" customHeight="1">
      <c r="A24" s="210"/>
      <c r="B24" s="211"/>
      <c r="C24" s="211"/>
      <c r="D24" s="211"/>
      <c r="E24" s="211"/>
    </row>
    <row r="25" spans="1:10" ht="9.75" customHeight="1">
      <c r="A25" s="210"/>
      <c r="B25" s="211"/>
      <c r="C25" s="211"/>
      <c r="D25" s="211"/>
      <c r="E25" s="211"/>
    </row>
    <row r="26" spans="1:10" ht="78.75" customHeight="1">
      <c r="A26" s="210"/>
      <c r="B26" s="211"/>
      <c r="C26" s="211"/>
      <c r="D26" s="211"/>
      <c r="E26" s="211"/>
    </row>
    <row r="27" spans="1:10" ht="9.75" customHeight="1">
      <c r="A27" s="210"/>
      <c r="B27" s="211"/>
      <c r="C27" s="211"/>
      <c r="D27" s="211"/>
      <c r="E27" s="211"/>
      <c r="F27" s="211"/>
      <c r="G27" s="211"/>
      <c r="H27" s="211"/>
      <c r="I27" s="214"/>
    </row>
    <row r="28" spans="1:10" ht="10.5" customHeight="1">
      <c r="A28" s="210" t="s">
        <v>130</v>
      </c>
      <c r="B28" s="211"/>
      <c r="C28" s="211"/>
      <c r="D28" s="211"/>
      <c r="E28" s="211"/>
    </row>
    <row r="29" spans="1:10" ht="9" customHeight="1">
      <c r="A29" s="210"/>
      <c r="B29" s="211"/>
      <c r="C29" s="211"/>
      <c r="D29" s="211"/>
      <c r="E29" s="211"/>
    </row>
    <row r="30" spans="1:10" ht="9" customHeight="1">
      <c r="A30" s="210"/>
      <c r="B30" s="211"/>
      <c r="C30" s="211"/>
      <c r="D30" s="211"/>
      <c r="E30" s="211"/>
    </row>
    <row r="31" spans="1:10" ht="9" customHeight="1">
      <c r="A31" s="210"/>
      <c r="B31" s="211"/>
      <c r="C31" s="211"/>
      <c r="D31" s="211"/>
      <c r="E31" s="211"/>
    </row>
    <row r="32" spans="1:10" ht="10.5" customHeight="1">
      <c r="A32" s="210"/>
      <c r="B32" s="211"/>
      <c r="C32" s="211"/>
      <c r="D32" s="211"/>
      <c r="E32" s="211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307"/>
      <c r="B34" s="218"/>
      <c r="C34" s="218"/>
      <c r="D34" s="218"/>
      <c r="E34" s="218"/>
    </row>
    <row r="35" spans="1:5" ht="30" customHeight="1">
      <c r="A35" s="219"/>
      <c r="B35" s="220"/>
      <c r="C35" s="220"/>
      <c r="D35" s="220"/>
      <c r="E35" s="220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K34"/>
  <sheetViews>
    <sheetView view="pageBreakPreview" topLeftCell="A10" zoomScale="148" zoomScaleNormal="160" zoomScaleSheetLayoutView="148" workbookViewId="0">
      <selection activeCell="A23" sqref="A23:E31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215"/>
      <c r="B1" s="216"/>
      <c r="C1" s="216"/>
      <c r="D1" s="217"/>
      <c r="E1" s="67" t="s">
        <v>131</v>
      </c>
    </row>
    <row r="2" spans="1:11" ht="16.5" customHeight="1">
      <c r="A2" s="221" t="s">
        <v>132</v>
      </c>
      <c r="B2" s="222"/>
      <c r="C2" s="222"/>
      <c r="D2" s="222"/>
      <c r="E2" s="222"/>
    </row>
    <row r="3" spans="1:11" ht="15" customHeight="1">
      <c r="A3" s="230"/>
      <c r="B3" s="230"/>
      <c r="C3" s="230"/>
      <c r="D3" s="230"/>
      <c r="E3" s="230"/>
      <c r="H3" s="5"/>
      <c r="I3" s="5"/>
      <c r="J3" s="5"/>
      <c r="K3" s="5"/>
    </row>
    <row r="4" spans="1:11" ht="9.75" customHeight="1">
      <c r="A4" s="221" t="s">
        <v>133</v>
      </c>
      <c r="B4" s="222"/>
      <c r="C4" s="222"/>
      <c r="D4" s="222"/>
      <c r="E4" s="226"/>
    </row>
    <row r="5" spans="1:11" ht="9" customHeight="1">
      <c r="A5" s="210"/>
      <c r="B5" s="211"/>
      <c r="C5" s="211"/>
      <c r="D5" s="211"/>
      <c r="E5" s="214"/>
    </row>
    <row r="6" spans="1:11" ht="9.75" customHeight="1">
      <c r="A6" s="210"/>
      <c r="B6" s="211"/>
      <c r="C6" s="211"/>
      <c r="D6" s="211"/>
      <c r="E6" s="214"/>
    </row>
    <row r="7" spans="1:11" ht="10.5" customHeight="1">
      <c r="A7" s="210"/>
      <c r="B7" s="211"/>
      <c r="C7" s="211"/>
      <c r="D7" s="211"/>
      <c r="E7" s="214"/>
    </row>
    <row r="8" spans="1:11" ht="10.5" customHeight="1">
      <c r="A8" s="210"/>
      <c r="B8" s="211"/>
      <c r="C8" s="211"/>
      <c r="D8" s="211"/>
      <c r="E8" s="214"/>
    </row>
    <row r="9" spans="1:11" ht="10.5" customHeight="1">
      <c r="A9" s="210"/>
      <c r="B9" s="211"/>
      <c r="C9" s="211"/>
      <c r="D9" s="211"/>
      <c r="E9" s="214"/>
      <c r="F9" s="51"/>
    </row>
    <row r="10" spans="1:11" ht="10.5" customHeight="1">
      <c r="A10" s="210"/>
      <c r="B10" s="211"/>
      <c r="C10" s="211"/>
      <c r="D10" s="211"/>
      <c r="E10" s="214"/>
    </row>
    <row r="11" spans="1:11" ht="9.75" customHeight="1">
      <c r="A11" s="210"/>
      <c r="B11" s="211"/>
      <c r="C11" s="211"/>
      <c r="D11" s="211"/>
      <c r="E11" s="214"/>
    </row>
    <row r="12" spans="1:11" ht="9.75" customHeight="1">
      <c r="A12" s="210"/>
      <c r="B12" s="211"/>
      <c r="C12" s="211"/>
      <c r="D12" s="211"/>
      <c r="E12" s="214"/>
    </row>
    <row r="13" spans="1:11" ht="9.75" customHeight="1">
      <c r="A13" s="210"/>
      <c r="B13" s="211"/>
      <c r="C13" s="211"/>
      <c r="D13" s="211"/>
      <c r="E13" s="214"/>
    </row>
    <row r="14" spans="1:11" ht="9.75" customHeight="1">
      <c r="A14" s="210"/>
      <c r="B14" s="211"/>
      <c r="C14" s="211"/>
      <c r="D14" s="211"/>
      <c r="E14" s="214"/>
    </row>
    <row r="15" spans="1:11" ht="9.75" customHeight="1">
      <c r="A15" s="210"/>
      <c r="B15" s="211"/>
      <c r="C15" s="211"/>
      <c r="D15" s="211"/>
      <c r="E15" s="214"/>
    </row>
    <row r="16" spans="1:11" ht="9.75" customHeight="1">
      <c r="A16" s="210"/>
      <c r="B16" s="211"/>
      <c r="C16" s="211"/>
      <c r="D16" s="211"/>
      <c r="E16" s="214"/>
    </row>
    <row r="17" spans="1:5" ht="9.75" customHeight="1">
      <c r="A17" s="210"/>
      <c r="B17" s="211"/>
      <c r="C17" s="211"/>
      <c r="D17" s="211"/>
      <c r="E17" s="214"/>
    </row>
    <row r="18" spans="1:5" ht="9.75" customHeight="1">
      <c r="A18" s="210"/>
      <c r="B18" s="211"/>
      <c r="C18" s="211"/>
      <c r="D18" s="211"/>
      <c r="E18" s="214"/>
    </row>
    <row r="19" spans="1:5" ht="9.75" customHeight="1">
      <c r="A19" s="210"/>
      <c r="B19" s="211"/>
      <c r="C19" s="211"/>
      <c r="D19" s="211"/>
      <c r="E19" s="214"/>
    </row>
    <row r="20" spans="1:5" ht="9.75" customHeight="1">
      <c r="A20" s="210"/>
      <c r="B20" s="211"/>
      <c r="C20" s="211"/>
      <c r="D20" s="211"/>
      <c r="E20" s="214"/>
    </row>
    <row r="21" spans="1:5" ht="45" customHeight="1">
      <c r="A21" s="210"/>
      <c r="B21" s="211"/>
      <c r="C21" s="211"/>
      <c r="D21" s="211"/>
      <c r="E21" s="214"/>
    </row>
    <row r="22" spans="1:5" ht="40.5" customHeight="1">
      <c r="A22" s="210" t="s">
        <v>134</v>
      </c>
      <c r="B22" s="211"/>
      <c r="C22" s="211"/>
      <c r="D22" s="211"/>
      <c r="E22" s="214"/>
    </row>
    <row r="23" spans="1:5" ht="9.75" customHeight="1">
      <c r="A23" s="210"/>
      <c r="B23" s="211"/>
      <c r="C23" s="211"/>
      <c r="D23" s="211"/>
      <c r="E23" s="214"/>
    </row>
    <row r="24" spans="1:5" ht="9.75" customHeight="1">
      <c r="A24" s="210"/>
      <c r="B24" s="211"/>
      <c r="C24" s="211"/>
      <c r="D24" s="211"/>
      <c r="E24" s="214"/>
    </row>
    <row r="25" spans="1:5" ht="9.75" customHeight="1">
      <c r="A25" s="210"/>
      <c r="B25" s="211"/>
      <c r="C25" s="211"/>
      <c r="D25" s="211"/>
      <c r="E25" s="214"/>
    </row>
    <row r="26" spans="1:5" ht="9.75" customHeight="1">
      <c r="A26" s="210"/>
      <c r="B26" s="211"/>
      <c r="C26" s="211"/>
      <c r="D26" s="211"/>
      <c r="E26" s="214"/>
    </row>
    <row r="27" spans="1:5" ht="10.5" customHeight="1">
      <c r="A27" s="210"/>
      <c r="B27" s="211"/>
      <c r="C27" s="211"/>
      <c r="D27" s="211"/>
      <c r="E27" s="214"/>
    </row>
    <row r="28" spans="1:5" ht="9" customHeight="1">
      <c r="A28" s="210"/>
      <c r="B28" s="211"/>
      <c r="C28" s="211"/>
      <c r="D28" s="211"/>
      <c r="E28" s="214"/>
    </row>
    <row r="29" spans="1:5" ht="9" customHeight="1">
      <c r="A29" s="210"/>
      <c r="B29" s="211"/>
      <c r="C29" s="211"/>
      <c r="D29" s="211"/>
      <c r="E29" s="214"/>
    </row>
    <row r="30" spans="1:5" ht="9" customHeight="1">
      <c r="A30" s="210"/>
      <c r="B30" s="211"/>
      <c r="C30" s="211"/>
      <c r="D30" s="211"/>
      <c r="E30" s="214"/>
    </row>
    <row r="31" spans="1:5" ht="10.5" customHeight="1">
      <c r="A31" s="227"/>
      <c r="B31" s="228"/>
      <c r="C31" s="228"/>
      <c r="D31" s="228"/>
      <c r="E31" s="229"/>
    </row>
    <row r="32" spans="1:5" ht="12" customHeight="1">
      <c r="A32" s="223"/>
      <c r="B32" s="224"/>
      <c r="C32" s="224"/>
      <c r="D32" s="224"/>
      <c r="E32" s="224"/>
    </row>
    <row r="33" spans="1:6" ht="17.25" customHeight="1">
      <c r="A33" s="218"/>
      <c r="B33" s="218"/>
      <c r="C33" s="218"/>
      <c r="D33" s="218"/>
      <c r="E33" s="218"/>
      <c r="F33" s="218"/>
    </row>
    <row r="34" spans="1:6" ht="30" customHeight="1">
      <c r="A34" s="225"/>
      <c r="B34" s="225"/>
      <c r="C34" s="225"/>
      <c r="D34" s="225"/>
      <c r="E34" s="225"/>
      <c r="F34" s="225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6" zoomScale="148" zoomScaleNormal="160" zoomScaleSheetLayoutView="148" workbookViewId="0">
      <selection activeCell="F22" sqref="F22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15"/>
      <c r="B1" s="216"/>
      <c r="C1" s="216"/>
      <c r="D1" s="217"/>
      <c r="E1" s="67" t="s">
        <v>135</v>
      </c>
    </row>
    <row r="2" spans="1:5" ht="16.5" customHeight="1">
      <c r="A2" s="231" t="s">
        <v>136</v>
      </c>
      <c r="B2" s="231"/>
      <c r="C2" s="231"/>
      <c r="D2" s="231"/>
      <c r="E2" s="231"/>
    </row>
    <row r="3" spans="1:5" ht="13.5" customHeight="1">
      <c r="A3" s="230"/>
      <c r="B3" s="230"/>
      <c r="C3" s="230"/>
      <c r="D3" s="230"/>
      <c r="E3" s="230"/>
    </row>
    <row r="4" spans="1:5" ht="9.75" customHeight="1">
      <c r="A4" s="221" t="s">
        <v>133</v>
      </c>
      <c r="B4" s="222"/>
      <c r="C4" s="222"/>
      <c r="D4" s="222"/>
      <c r="E4" s="226"/>
    </row>
    <row r="5" spans="1:5" ht="9" customHeight="1">
      <c r="A5" s="210"/>
      <c r="B5" s="211"/>
      <c r="C5" s="211"/>
      <c r="D5" s="211"/>
      <c r="E5" s="214"/>
    </row>
    <row r="6" spans="1:5" ht="9.75" customHeight="1">
      <c r="A6" s="210"/>
      <c r="B6" s="211"/>
      <c r="C6" s="211"/>
      <c r="D6" s="211"/>
      <c r="E6" s="214"/>
    </row>
    <row r="7" spans="1:5" ht="10.5" customHeight="1">
      <c r="A7" s="210"/>
      <c r="B7" s="211"/>
      <c r="C7" s="211"/>
      <c r="D7" s="211"/>
      <c r="E7" s="214"/>
    </row>
    <row r="8" spans="1:5" ht="10.5" customHeight="1">
      <c r="A8" s="210"/>
      <c r="B8" s="211"/>
      <c r="C8" s="211"/>
      <c r="D8" s="211"/>
      <c r="E8" s="214"/>
    </row>
    <row r="9" spans="1:5" ht="10.5" customHeight="1">
      <c r="A9" s="210"/>
      <c r="B9" s="211"/>
      <c r="C9" s="211"/>
      <c r="D9" s="211"/>
      <c r="E9" s="214"/>
    </row>
    <row r="10" spans="1:5" ht="10.5" customHeight="1">
      <c r="A10" s="210"/>
      <c r="B10" s="211"/>
      <c r="C10" s="211"/>
      <c r="D10" s="211"/>
      <c r="E10" s="214"/>
    </row>
    <row r="11" spans="1:5" ht="9.75" customHeight="1">
      <c r="A11" s="210"/>
      <c r="B11" s="211"/>
      <c r="C11" s="211"/>
      <c r="D11" s="211"/>
      <c r="E11" s="214"/>
    </row>
    <row r="12" spans="1:5" ht="9.75" customHeight="1">
      <c r="A12" s="210"/>
      <c r="B12" s="211"/>
      <c r="C12" s="211"/>
      <c r="D12" s="211"/>
      <c r="E12" s="214"/>
    </row>
    <row r="13" spans="1:5" ht="9.75" customHeight="1">
      <c r="A13" s="210"/>
      <c r="B13" s="211"/>
      <c r="C13" s="211"/>
      <c r="D13" s="211"/>
      <c r="E13" s="214"/>
    </row>
    <row r="14" spans="1:5" ht="9.75" customHeight="1">
      <c r="A14" s="210"/>
      <c r="B14" s="211"/>
      <c r="C14" s="211"/>
      <c r="D14" s="211"/>
      <c r="E14" s="214"/>
    </row>
    <row r="15" spans="1:5" ht="9.75" customHeight="1">
      <c r="A15" s="210"/>
      <c r="B15" s="211"/>
      <c r="C15" s="211"/>
      <c r="D15" s="211"/>
      <c r="E15" s="214"/>
    </row>
    <row r="16" spans="1:5" ht="9.75" customHeight="1">
      <c r="A16" s="210"/>
      <c r="B16" s="211"/>
      <c r="C16" s="211"/>
      <c r="D16" s="211"/>
      <c r="E16" s="214"/>
    </row>
    <row r="17" spans="1:5" ht="9.75" customHeight="1">
      <c r="A17" s="210"/>
      <c r="B17" s="211"/>
      <c r="C17" s="211"/>
      <c r="D17" s="211"/>
      <c r="E17" s="214"/>
    </row>
    <row r="18" spans="1:5" ht="9.75" customHeight="1">
      <c r="A18" s="210"/>
      <c r="B18" s="211"/>
      <c r="C18" s="211"/>
      <c r="D18" s="211"/>
      <c r="E18" s="214"/>
    </row>
    <row r="19" spans="1:5" ht="9.75" customHeight="1">
      <c r="A19" s="210"/>
      <c r="B19" s="211"/>
      <c r="C19" s="211"/>
      <c r="D19" s="211"/>
      <c r="E19" s="214"/>
    </row>
    <row r="20" spans="1:5" ht="9.75" customHeight="1">
      <c r="A20" s="210"/>
      <c r="B20" s="211"/>
      <c r="C20" s="211"/>
      <c r="D20" s="211"/>
      <c r="E20" s="214"/>
    </row>
    <row r="21" spans="1:5" ht="9.75" customHeight="1">
      <c r="A21" s="210"/>
      <c r="B21" s="211"/>
      <c r="C21" s="211"/>
      <c r="D21" s="211"/>
      <c r="E21" s="214"/>
    </row>
    <row r="22" spans="1:5" ht="9.75" customHeight="1">
      <c r="A22" s="210"/>
      <c r="B22" s="211"/>
      <c r="C22" s="211"/>
      <c r="D22" s="211"/>
      <c r="E22" s="214"/>
    </row>
    <row r="23" spans="1:5" ht="9.75" customHeight="1">
      <c r="A23" s="210" t="s">
        <v>137</v>
      </c>
      <c r="B23" s="211"/>
      <c r="C23" s="211"/>
      <c r="D23" s="211"/>
      <c r="E23" s="214"/>
    </row>
    <row r="24" spans="1:5" ht="9.75" customHeight="1">
      <c r="A24" s="210"/>
      <c r="B24" s="211"/>
      <c r="C24" s="211"/>
      <c r="D24" s="211"/>
      <c r="E24" s="214"/>
    </row>
    <row r="25" spans="1:5" ht="9.75" customHeight="1">
      <c r="A25" s="210"/>
      <c r="B25" s="211"/>
      <c r="C25" s="211"/>
      <c r="D25" s="211"/>
      <c r="E25" s="214"/>
    </row>
    <row r="26" spans="1:5" ht="9.75" customHeight="1">
      <c r="A26" s="210"/>
      <c r="B26" s="211"/>
      <c r="C26" s="211"/>
      <c r="D26" s="211"/>
      <c r="E26" s="214"/>
    </row>
    <row r="27" spans="1:5" ht="9.75" customHeight="1">
      <c r="A27" s="210"/>
      <c r="B27" s="211"/>
      <c r="C27" s="211"/>
      <c r="D27" s="211"/>
      <c r="E27" s="214"/>
    </row>
    <row r="28" spans="1:5" ht="10.5" customHeight="1">
      <c r="A28" s="210"/>
      <c r="B28" s="211"/>
      <c r="C28" s="211"/>
      <c r="D28" s="211"/>
      <c r="E28" s="214"/>
    </row>
    <row r="29" spans="1:5" ht="9" customHeight="1">
      <c r="A29" s="210"/>
      <c r="B29" s="211"/>
      <c r="C29" s="211"/>
      <c r="D29" s="211"/>
      <c r="E29" s="214"/>
    </row>
    <row r="30" spans="1:5" ht="9" customHeight="1">
      <c r="A30" s="210"/>
      <c r="B30" s="211"/>
      <c r="C30" s="211"/>
      <c r="D30" s="211"/>
      <c r="E30" s="214"/>
    </row>
    <row r="31" spans="1:5" ht="9" customHeight="1">
      <c r="A31" s="210"/>
      <c r="B31" s="211"/>
      <c r="C31" s="211"/>
      <c r="D31" s="211"/>
      <c r="E31" s="214"/>
    </row>
    <row r="32" spans="1:5" ht="9" customHeight="1">
      <c r="A32" s="210"/>
      <c r="B32" s="211"/>
      <c r="C32" s="211"/>
      <c r="D32" s="211"/>
      <c r="E32" s="214"/>
    </row>
    <row r="33" spans="1:6" ht="9" customHeight="1">
      <c r="A33" s="210"/>
      <c r="B33" s="211"/>
      <c r="C33" s="211"/>
      <c r="D33" s="211"/>
      <c r="E33" s="214"/>
    </row>
    <row r="34" spans="1:6" ht="10.5" customHeight="1">
      <c r="A34" s="227"/>
      <c r="B34" s="228"/>
      <c r="C34" s="228"/>
      <c r="D34" s="228"/>
      <c r="E34" s="229"/>
    </row>
    <row r="35" spans="1:6" ht="12" customHeight="1">
      <c r="A35" s="223"/>
      <c r="B35" s="224"/>
      <c r="C35" s="224"/>
      <c r="D35" s="224"/>
      <c r="E35" s="224"/>
    </row>
    <row r="36" spans="1:6" ht="17.25" customHeight="1">
      <c r="A36" s="218"/>
      <c r="B36" s="218"/>
      <c r="C36" s="218"/>
      <c r="D36" s="218"/>
      <c r="E36" s="218"/>
      <c r="F36" s="218"/>
    </row>
    <row r="37" spans="1:6" ht="30" customHeight="1">
      <c r="A37" s="225"/>
      <c r="B37" s="225"/>
      <c r="C37" s="225"/>
      <c r="D37" s="225"/>
      <c r="E37" s="225"/>
      <c r="F37" s="225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32"/>
      <c r="B1" s="232"/>
      <c r="C1" s="232"/>
      <c r="D1" s="232"/>
      <c r="E1" s="13" t="s">
        <v>138</v>
      </c>
    </row>
    <row r="2" spans="1:5" ht="15" customHeight="1">
      <c r="A2" s="235" t="s">
        <v>139</v>
      </c>
      <c r="B2" s="236"/>
      <c r="C2" s="236"/>
      <c r="D2" s="236"/>
      <c r="E2" s="237"/>
    </row>
    <row r="3" spans="1:5" ht="13.5" customHeight="1">
      <c r="A3" s="233"/>
      <c r="B3" s="213"/>
      <c r="C3" s="213"/>
      <c r="D3" s="213"/>
      <c r="E3" s="234"/>
    </row>
    <row r="4" spans="1:5" ht="9.75" customHeight="1">
      <c r="A4" s="210"/>
      <c r="B4" s="211"/>
      <c r="C4" s="211"/>
      <c r="D4" s="211"/>
      <c r="E4" s="214"/>
    </row>
    <row r="5" spans="1:5" ht="9.75" customHeight="1">
      <c r="A5" s="210"/>
      <c r="B5" s="211"/>
      <c r="C5" s="211"/>
      <c r="D5" s="211"/>
      <c r="E5" s="214"/>
    </row>
    <row r="6" spans="1:5" ht="9.75" customHeight="1">
      <c r="A6" s="210"/>
      <c r="B6" s="211"/>
      <c r="C6" s="211"/>
      <c r="D6" s="211"/>
      <c r="E6" s="214"/>
    </row>
    <row r="7" spans="1:5" ht="9" customHeight="1">
      <c r="A7" s="210"/>
      <c r="B7" s="211"/>
      <c r="C7" s="211"/>
      <c r="D7" s="211"/>
      <c r="E7" s="214"/>
    </row>
    <row r="8" spans="1:5" ht="9.75" customHeight="1">
      <c r="A8" s="210"/>
      <c r="B8" s="211"/>
      <c r="C8" s="211"/>
      <c r="D8" s="211"/>
      <c r="E8" s="214"/>
    </row>
    <row r="9" spans="1:5" ht="10.5" customHeight="1">
      <c r="A9" s="210"/>
      <c r="B9" s="211"/>
      <c r="C9" s="211"/>
      <c r="D9" s="211"/>
      <c r="E9" s="214"/>
    </row>
    <row r="10" spans="1:5" ht="10.5" customHeight="1">
      <c r="A10" s="210"/>
      <c r="B10" s="211"/>
      <c r="C10" s="211"/>
      <c r="D10" s="211"/>
      <c r="E10" s="214"/>
    </row>
    <row r="11" spans="1:5" ht="10.5" customHeight="1">
      <c r="A11" s="210"/>
      <c r="B11" s="211"/>
      <c r="C11" s="211"/>
      <c r="D11" s="211"/>
      <c r="E11" s="214"/>
    </row>
    <row r="12" spans="1:5" ht="10.5" customHeight="1">
      <c r="A12" s="210"/>
      <c r="B12" s="211"/>
      <c r="C12" s="211"/>
      <c r="D12" s="211"/>
      <c r="E12" s="214"/>
    </row>
    <row r="13" spans="1:5" ht="9.75" customHeight="1">
      <c r="A13" s="210"/>
      <c r="B13" s="211"/>
      <c r="C13" s="211"/>
      <c r="D13" s="211"/>
      <c r="E13" s="214"/>
    </row>
    <row r="14" spans="1:5" ht="9.75" customHeight="1">
      <c r="A14" s="210"/>
      <c r="B14" s="211"/>
      <c r="C14" s="211"/>
      <c r="D14" s="211"/>
      <c r="E14" s="214"/>
    </row>
    <row r="15" spans="1:5" ht="9.75" customHeight="1">
      <c r="A15" s="210"/>
      <c r="B15" s="211"/>
      <c r="C15" s="211"/>
      <c r="D15" s="211"/>
      <c r="E15" s="214"/>
    </row>
    <row r="16" spans="1:5" ht="9.75" customHeight="1">
      <c r="A16" s="210"/>
      <c r="B16" s="211"/>
      <c r="C16" s="211"/>
      <c r="D16" s="211"/>
      <c r="E16" s="214"/>
    </row>
    <row r="17" spans="1:5" ht="9.75" customHeight="1">
      <c r="A17" s="210"/>
      <c r="B17" s="211"/>
      <c r="C17" s="211"/>
      <c r="D17" s="211"/>
      <c r="E17" s="214"/>
    </row>
    <row r="18" spans="1:5" ht="9.75" customHeight="1">
      <c r="A18" s="210"/>
      <c r="B18" s="211"/>
      <c r="C18" s="211"/>
      <c r="D18" s="211"/>
      <c r="E18" s="214"/>
    </row>
    <row r="19" spans="1:5" ht="9.75" customHeight="1">
      <c r="A19" s="210"/>
      <c r="B19" s="211"/>
      <c r="C19" s="211"/>
      <c r="D19" s="211"/>
      <c r="E19" s="214"/>
    </row>
    <row r="20" spans="1:5" ht="9.75" customHeight="1">
      <c r="A20" s="210"/>
      <c r="B20" s="211"/>
      <c r="C20" s="211"/>
      <c r="D20" s="211"/>
      <c r="E20" s="214"/>
    </row>
    <row r="21" spans="1:5" ht="9.75" customHeight="1">
      <c r="A21" s="210"/>
      <c r="B21" s="211"/>
      <c r="C21" s="211"/>
      <c r="D21" s="211"/>
      <c r="E21" s="214"/>
    </row>
    <row r="22" spans="1:5" ht="9.75" customHeight="1">
      <c r="A22" s="210"/>
      <c r="B22" s="211"/>
      <c r="C22" s="211"/>
      <c r="D22" s="211"/>
      <c r="E22" s="214"/>
    </row>
    <row r="23" spans="1:5" ht="9.75" customHeight="1">
      <c r="A23" s="210"/>
      <c r="B23" s="211"/>
      <c r="C23" s="211"/>
      <c r="D23" s="211"/>
      <c r="E23" s="214"/>
    </row>
    <row r="24" spans="1:5" ht="9.75" customHeight="1">
      <c r="A24" s="210"/>
      <c r="B24" s="211"/>
      <c r="C24" s="211"/>
      <c r="D24" s="211"/>
      <c r="E24" s="214"/>
    </row>
    <row r="25" spans="1:5" ht="105.75" customHeight="1">
      <c r="A25" s="227"/>
      <c r="B25" s="228"/>
      <c r="C25" s="228"/>
      <c r="D25" s="228"/>
      <c r="E25" s="229"/>
    </row>
    <row r="26" spans="1:5" ht="9.75" customHeight="1">
      <c r="A26" s="221" t="s">
        <v>133</v>
      </c>
      <c r="B26" s="222"/>
      <c r="C26" s="222"/>
      <c r="D26" s="222"/>
      <c r="E26" s="226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3"/>
      <c r="B36" s="224"/>
      <c r="C36" s="224"/>
      <c r="D36" s="224"/>
      <c r="E36" s="224"/>
    </row>
    <row r="37" spans="1:5" ht="17.25" customHeight="1">
      <c r="A37" s="218"/>
      <c r="B37" s="218"/>
      <c r="C37" s="218"/>
      <c r="D37" s="218"/>
      <c r="E37" s="218"/>
    </row>
    <row r="38" spans="1:5" ht="30" customHeight="1">
      <c r="A38" s="225"/>
      <c r="B38" s="225"/>
      <c r="C38" s="225"/>
      <c r="D38" s="225"/>
      <c r="E38" s="225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Q15"/>
  <sheetViews>
    <sheetView view="pageBreakPreview" topLeftCell="A11" zoomScale="148" zoomScaleNormal="100" zoomScaleSheetLayoutView="148" workbookViewId="0">
      <selection activeCell="L13" sqref="L13"/>
    </sheetView>
  </sheetViews>
  <sheetFormatPr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7" ht="74.25" customHeight="1">
      <c r="A1" s="245" t="s">
        <v>140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7" ht="15.75" customHeight="1">
      <c r="A2" s="243" t="s">
        <v>141</v>
      </c>
      <c r="B2" s="244"/>
      <c r="C2" s="244"/>
      <c r="D2" s="244"/>
      <c r="E2" s="244"/>
      <c r="F2" s="244"/>
      <c r="G2" s="244"/>
      <c r="H2" s="244"/>
      <c r="I2" s="66"/>
      <c r="J2" s="66"/>
    </row>
    <row r="3" spans="1:17" ht="15.75" customHeight="1">
      <c r="A3" s="250"/>
      <c r="B3" s="251"/>
      <c r="C3" s="251"/>
      <c r="D3" s="251"/>
      <c r="E3" s="251"/>
      <c r="F3" s="251"/>
      <c r="G3" s="251"/>
      <c r="H3" s="251"/>
      <c r="I3" s="66"/>
      <c r="J3" s="66"/>
      <c r="M3" s="69"/>
      <c r="N3" s="69"/>
      <c r="O3" s="69"/>
      <c r="P3" s="69"/>
      <c r="Q3" s="69"/>
    </row>
    <row r="4" spans="1:17" ht="20.25" customHeight="1">
      <c r="A4" s="238" t="s">
        <v>142</v>
      </c>
      <c r="B4" s="239"/>
      <c r="C4" s="239"/>
      <c r="D4" s="239"/>
      <c r="E4" s="239"/>
      <c r="F4" s="239"/>
      <c r="G4" s="239"/>
      <c r="H4" s="240"/>
    </row>
    <row r="5" spans="1:17" ht="174.75" customHeight="1">
      <c r="A5" s="248"/>
      <c r="B5" s="249"/>
      <c r="C5" s="249"/>
      <c r="D5" s="249"/>
      <c r="E5" s="249"/>
      <c r="F5" s="249"/>
      <c r="G5" s="249"/>
      <c r="H5" s="249"/>
    </row>
    <row r="6" spans="1:17" ht="12.75">
      <c r="A6" s="238" t="s">
        <v>143</v>
      </c>
      <c r="B6" s="239"/>
      <c r="C6" s="239"/>
      <c r="D6" s="239"/>
      <c r="E6" s="239"/>
      <c r="F6" s="239"/>
      <c r="G6" s="239"/>
      <c r="H6" s="240"/>
    </row>
    <row r="7" spans="1:17" ht="354.75" customHeight="1">
      <c r="A7" s="243"/>
      <c r="B7" s="244"/>
      <c r="C7" s="244"/>
      <c r="D7" s="244"/>
      <c r="E7" s="244"/>
      <c r="F7" s="244"/>
      <c r="G7" s="244"/>
      <c r="H7" s="244"/>
    </row>
    <row r="8" spans="1:17" ht="21.75" customHeight="1">
      <c r="A8" s="238" t="s">
        <v>144</v>
      </c>
      <c r="B8" s="239"/>
      <c r="C8" s="239"/>
      <c r="D8" s="239"/>
      <c r="E8" s="239"/>
      <c r="F8" s="239"/>
      <c r="G8" s="239"/>
      <c r="H8" s="240"/>
    </row>
    <row r="9" spans="1:17" ht="184.5" customHeight="1">
      <c r="A9" s="243"/>
      <c r="B9" s="244"/>
      <c r="C9" s="244"/>
      <c r="D9" s="244"/>
      <c r="E9" s="244"/>
      <c r="F9" s="244"/>
      <c r="G9" s="244"/>
      <c r="H9" s="244"/>
    </row>
    <row r="10" spans="1:17" ht="21.75" customHeight="1">
      <c r="A10" s="238" t="s">
        <v>145</v>
      </c>
      <c r="B10" s="239"/>
      <c r="C10" s="239"/>
      <c r="D10" s="239"/>
      <c r="E10" s="239"/>
      <c r="F10" s="239"/>
      <c r="G10" s="239"/>
      <c r="H10" s="240"/>
    </row>
    <row r="11" spans="1:17" ht="172.5" customHeight="1">
      <c r="A11" s="243"/>
      <c r="B11" s="244"/>
      <c r="C11" s="244"/>
      <c r="D11" s="244"/>
      <c r="E11" s="244"/>
      <c r="F11" s="244"/>
      <c r="G11" s="244"/>
      <c r="H11" s="244"/>
    </row>
    <row r="12" spans="1:17" ht="30" customHeight="1">
      <c r="A12" s="238" t="s">
        <v>146</v>
      </c>
      <c r="B12" s="239"/>
      <c r="C12" s="239"/>
      <c r="D12" s="239"/>
      <c r="E12" s="239"/>
      <c r="F12" s="239"/>
      <c r="G12" s="239"/>
      <c r="H12" s="240"/>
    </row>
    <row r="13" spans="1:17" ht="182.25" customHeight="1">
      <c r="A13" s="242"/>
      <c r="B13" s="242"/>
      <c r="C13" s="242"/>
      <c r="D13" s="242"/>
      <c r="E13" s="242"/>
      <c r="F13" s="242"/>
      <c r="G13" s="242"/>
      <c r="H13" s="242"/>
    </row>
    <row r="14" spans="1:17" ht="74.25" customHeight="1">
      <c r="A14" s="241"/>
      <c r="B14" s="241"/>
      <c r="C14" s="241"/>
      <c r="D14" s="241"/>
      <c r="E14" s="241"/>
      <c r="F14" s="241"/>
      <c r="G14" s="241"/>
      <c r="H14" s="241"/>
    </row>
    <row r="15" spans="1:17" ht="74.25" customHeight="1">
      <c r="A15" s="209"/>
      <c r="B15" s="209"/>
      <c r="C15" s="209"/>
      <c r="D15" s="209"/>
      <c r="E15" s="58"/>
      <c r="F15" s="58"/>
      <c r="G15" s="58"/>
    </row>
  </sheetData>
  <mergeCells count="15">
    <mergeCell ref="A6:H6"/>
    <mergeCell ref="A7:H7"/>
    <mergeCell ref="A1:J1"/>
    <mergeCell ref="A4:H4"/>
    <mergeCell ref="A5:H5"/>
    <mergeCell ref="A3:H3"/>
    <mergeCell ref="A2:H2"/>
    <mergeCell ref="A12:H12"/>
    <mergeCell ref="A14:H14"/>
    <mergeCell ref="A13:H13"/>
    <mergeCell ref="A15:D15"/>
    <mergeCell ref="A8:H8"/>
    <mergeCell ref="A9:H9"/>
    <mergeCell ref="A10:H10"/>
    <mergeCell ref="A11:H11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L36"/>
  <sheetViews>
    <sheetView view="pageBreakPreview" topLeftCell="A16" zoomScale="148" zoomScaleNormal="160" zoomScaleSheetLayoutView="148" workbookViewId="0">
      <selection activeCell="G21" sqref="G21:I21"/>
    </sheetView>
  </sheetViews>
  <sheetFormatPr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27.6640625" customWidth="1"/>
  </cols>
  <sheetData>
    <row r="1" spans="1:12" ht="66.75" customHeight="1" thickBot="1">
      <c r="A1" s="68"/>
      <c r="B1" s="252" t="s">
        <v>147</v>
      </c>
      <c r="C1" s="246"/>
      <c r="D1" s="246"/>
      <c r="E1" s="246"/>
      <c r="F1" s="246"/>
      <c r="G1" s="246"/>
      <c r="H1" s="246"/>
      <c r="I1" s="247"/>
    </row>
    <row r="2" spans="1:12" ht="15.75" customHeight="1" thickBot="1">
      <c r="B2" s="268" t="s">
        <v>148</v>
      </c>
      <c r="C2" s="268"/>
      <c r="D2" s="268"/>
      <c r="E2" s="268"/>
      <c r="F2" s="268"/>
      <c r="G2" s="268"/>
      <c r="H2" s="268"/>
      <c r="I2" s="268"/>
    </row>
    <row r="3" spans="1:12" ht="15.75" customHeight="1" thickBot="1">
      <c r="B3" s="267"/>
      <c r="C3" s="267"/>
      <c r="D3" s="267"/>
      <c r="E3" s="267"/>
      <c r="F3" s="267"/>
      <c r="G3" s="267"/>
      <c r="H3" s="267"/>
      <c r="I3" s="267"/>
    </row>
    <row r="4" spans="1:12" ht="15" customHeight="1" thickBot="1">
      <c r="A4" s="209"/>
      <c r="B4" s="253" t="s">
        <v>149</v>
      </c>
      <c r="C4" s="254"/>
      <c r="D4" s="254"/>
      <c r="E4" s="254"/>
      <c r="F4" s="254"/>
      <c r="G4" s="254"/>
      <c r="H4" s="254"/>
      <c r="I4" s="257"/>
      <c r="J4" s="20"/>
      <c r="K4" s="21"/>
      <c r="L4" s="21"/>
    </row>
    <row r="5" spans="1:12" ht="9" customHeight="1" thickBot="1">
      <c r="A5" s="209"/>
      <c r="B5" s="262"/>
      <c r="C5" s="262"/>
      <c r="D5" s="262"/>
      <c r="E5" s="262"/>
      <c r="F5" s="262"/>
      <c r="G5" s="262"/>
      <c r="H5" s="262"/>
      <c r="I5" s="262"/>
      <c r="J5" s="14"/>
      <c r="K5" s="14"/>
      <c r="L5" s="14"/>
    </row>
    <row r="6" spans="1:12" ht="9.75" customHeight="1">
      <c r="A6" s="209"/>
      <c r="B6" s="263" t="s">
        <v>150</v>
      </c>
      <c r="C6" s="264"/>
      <c r="D6" s="264"/>
      <c r="E6" s="264"/>
      <c r="F6" s="264"/>
      <c r="G6" s="264"/>
      <c r="H6" s="264"/>
      <c r="I6" s="265"/>
      <c r="J6" s="14"/>
      <c r="K6" s="14"/>
      <c r="L6" s="14"/>
    </row>
    <row r="7" spans="1:12" ht="10.5" customHeight="1">
      <c r="A7" s="209"/>
      <c r="B7" s="28"/>
      <c r="C7" s="23" t="s">
        <v>151</v>
      </c>
      <c r="D7" s="23" t="s">
        <v>152</v>
      </c>
      <c r="E7" s="23" t="s">
        <v>153</v>
      </c>
      <c r="F7" s="23" t="s">
        <v>154</v>
      </c>
      <c r="G7" s="258" t="s">
        <v>155</v>
      </c>
      <c r="H7" s="259"/>
      <c r="I7" s="269"/>
      <c r="J7" s="14"/>
      <c r="K7" s="14"/>
      <c r="L7" s="14"/>
    </row>
    <row r="8" spans="1:12" ht="10.5" customHeight="1">
      <c r="A8" s="209"/>
      <c r="B8" s="28" t="s">
        <v>156</v>
      </c>
      <c r="C8" s="23"/>
      <c r="D8" s="23"/>
      <c r="E8" s="23"/>
      <c r="F8" s="27"/>
      <c r="G8" s="258"/>
      <c r="H8" s="259"/>
      <c r="I8" s="260"/>
      <c r="J8" s="14"/>
      <c r="K8" s="14"/>
      <c r="L8" s="14"/>
    </row>
    <row r="9" spans="1:12" ht="9.75" customHeight="1">
      <c r="A9" s="209"/>
      <c r="B9" s="28" t="s">
        <v>157</v>
      </c>
      <c r="C9" s="23"/>
      <c r="D9" s="23"/>
      <c r="E9" s="23"/>
      <c r="F9" s="27"/>
      <c r="G9" s="258"/>
      <c r="H9" s="259"/>
      <c r="I9" s="260"/>
      <c r="J9" s="14"/>
      <c r="K9" s="14"/>
      <c r="L9" s="14"/>
    </row>
    <row r="10" spans="1:12" ht="9.75" customHeight="1">
      <c r="A10" s="209"/>
      <c r="B10" s="266"/>
      <c r="C10" s="259"/>
      <c r="D10" s="259"/>
      <c r="E10" s="259"/>
      <c r="F10" s="259"/>
      <c r="G10" s="259"/>
      <c r="H10" s="259"/>
      <c r="I10" s="260"/>
      <c r="J10" s="14"/>
      <c r="K10" s="14"/>
      <c r="L10" s="14"/>
    </row>
    <row r="11" spans="1:12" ht="9.75" customHeight="1">
      <c r="A11" s="209"/>
      <c r="B11" s="28"/>
      <c r="C11" s="23" t="s">
        <v>158</v>
      </c>
      <c r="D11" s="23" t="s">
        <v>153</v>
      </c>
      <c r="E11" s="23" t="s">
        <v>159</v>
      </c>
      <c r="F11" s="23"/>
      <c r="G11" s="258" t="s">
        <v>155</v>
      </c>
      <c r="H11" s="259"/>
      <c r="I11" s="260"/>
      <c r="J11" s="14"/>
      <c r="K11" s="14"/>
      <c r="L11" s="14"/>
    </row>
    <row r="12" spans="1:12" ht="11.25" customHeight="1">
      <c r="A12" s="209"/>
      <c r="B12" s="29" t="s">
        <v>160</v>
      </c>
      <c r="C12" s="26">
        <v>0.66</v>
      </c>
      <c r="D12" s="26">
        <v>60</v>
      </c>
      <c r="E12" s="33" t="s">
        <v>161</v>
      </c>
      <c r="F12" s="33"/>
      <c r="G12" s="258" t="s">
        <v>162</v>
      </c>
      <c r="H12" s="259"/>
      <c r="I12" s="260"/>
      <c r="J12" s="14"/>
      <c r="K12" s="14"/>
      <c r="L12" s="14"/>
    </row>
    <row r="13" spans="1:12" ht="9.75" customHeight="1">
      <c r="A13" s="209"/>
      <c r="B13" s="28" t="s">
        <v>163</v>
      </c>
      <c r="C13" s="23"/>
      <c r="D13" s="23"/>
      <c r="E13" s="23"/>
      <c r="F13" s="27"/>
      <c r="G13" s="258" t="s">
        <v>164</v>
      </c>
      <c r="H13" s="259"/>
      <c r="I13" s="260"/>
      <c r="J13" s="14"/>
      <c r="K13" s="14"/>
      <c r="L13" s="14"/>
    </row>
    <row r="14" spans="1:12" ht="9.75" customHeight="1" thickBot="1">
      <c r="A14" s="209"/>
      <c r="B14" s="30"/>
      <c r="C14" s="31"/>
      <c r="D14" s="31"/>
      <c r="E14" s="31"/>
      <c r="F14" s="32"/>
      <c r="G14" s="270"/>
      <c r="H14" s="271"/>
      <c r="I14" s="272"/>
      <c r="J14" s="14"/>
      <c r="K14" s="14"/>
      <c r="L14" s="14"/>
    </row>
    <row r="15" spans="1:12" ht="9.75" customHeight="1" thickBot="1">
      <c r="A15" s="209"/>
      <c r="B15" s="14"/>
      <c r="C15" s="19"/>
      <c r="D15" s="19"/>
      <c r="E15" s="19"/>
      <c r="F15" s="273"/>
      <c r="G15" s="273"/>
      <c r="H15" s="273"/>
      <c r="I15" s="273"/>
      <c r="J15" s="14"/>
      <c r="K15" s="14"/>
      <c r="L15" s="14"/>
    </row>
    <row r="16" spans="1:12" ht="9.75" customHeight="1" thickBot="1">
      <c r="A16" s="209"/>
      <c r="B16" s="253" t="s">
        <v>165</v>
      </c>
      <c r="C16" s="254"/>
      <c r="D16" s="254"/>
      <c r="E16" s="254"/>
      <c r="F16" s="254"/>
      <c r="G16" s="255"/>
      <c r="H16" s="255"/>
      <c r="I16" s="256"/>
      <c r="J16" s="14"/>
      <c r="K16" s="14"/>
      <c r="L16" s="14"/>
    </row>
    <row r="17" spans="1:12" ht="9.75" customHeight="1">
      <c r="A17" s="209"/>
      <c r="B17" s="22"/>
      <c r="C17" s="19" t="s">
        <v>166</v>
      </c>
      <c r="D17" s="19" t="s">
        <v>151</v>
      </c>
      <c r="E17" s="19" t="s">
        <v>152</v>
      </c>
      <c r="F17" s="76" t="s">
        <v>158</v>
      </c>
      <c r="G17" s="258" t="s">
        <v>167</v>
      </c>
      <c r="H17" s="259"/>
      <c r="I17" s="269"/>
      <c r="J17" s="14"/>
      <c r="K17" s="14"/>
      <c r="L17" s="14"/>
    </row>
    <row r="18" spans="1:12" ht="20.25" customHeight="1">
      <c r="A18" s="209"/>
      <c r="B18" s="25" t="s">
        <v>168</v>
      </c>
      <c r="C18" s="26">
        <v>2.4</v>
      </c>
      <c r="D18" s="25"/>
      <c r="E18" s="23">
        <v>0.3</v>
      </c>
      <c r="F18" s="26"/>
      <c r="G18" s="275">
        <v>4</v>
      </c>
      <c r="H18" s="276"/>
      <c r="I18" s="277"/>
      <c r="J18" s="14"/>
      <c r="K18" s="14"/>
      <c r="L18" s="14"/>
    </row>
    <row r="19" spans="1:12" ht="9.75" customHeight="1">
      <c r="A19" s="209"/>
      <c r="B19" s="23" t="s">
        <v>169</v>
      </c>
      <c r="C19" s="23">
        <v>11.25</v>
      </c>
      <c r="D19" s="23"/>
      <c r="E19" s="23"/>
      <c r="F19" s="26"/>
      <c r="G19" s="258">
        <v>2</v>
      </c>
      <c r="H19" s="259"/>
      <c r="I19" s="269"/>
      <c r="J19" s="14"/>
      <c r="K19" s="14"/>
      <c r="L19" s="14"/>
    </row>
    <row r="20" spans="1:12" ht="25.5" customHeight="1">
      <c r="A20" s="209"/>
      <c r="B20" s="25" t="s">
        <v>170</v>
      </c>
      <c r="C20" s="26"/>
      <c r="D20" s="26"/>
      <c r="E20" s="23"/>
      <c r="F20" s="26"/>
      <c r="G20" s="275"/>
      <c r="H20" s="276"/>
      <c r="I20" s="277"/>
      <c r="J20" s="14"/>
      <c r="K20" s="14"/>
      <c r="L20" s="14"/>
    </row>
    <row r="21" spans="1:12" ht="15" customHeight="1">
      <c r="A21" s="209"/>
      <c r="B21" s="23" t="s">
        <v>171</v>
      </c>
      <c r="C21" s="23"/>
      <c r="D21" s="23"/>
      <c r="E21" s="23"/>
      <c r="F21" s="26"/>
      <c r="G21" s="258"/>
      <c r="H21" s="259"/>
      <c r="I21" s="269"/>
      <c r="J21" s="14"/>
      <c r="K21" s="14"/>
      <c r="L21" s="14"/>
    </row>
    <row r="22" spans="1:12" ht="9.75" customHeight="1">
      <c r="A22" s="209"/>
      <c r="B22" s="241"/>
      <c r="C22" s="241"/>
      <c r="D22" s="241"/>
      <c r="E22" s="241"/>
      <c r="F22" s="241"/>
      <c r="G22" s="241"/>
      <c r="H22" s="241"/>
      <c r="I22" s="241"/>
      <c r="J22" s="14"/>
      <c r="K22" s="14"/>
      <c r="L22" s="14"/>
    </row>
    <row r="23" spans="1:12" ht="9.75" customHeight="1" thickBot="1">
      <c r="A23" s="209"/>
      <c r="B23" s="209"/>
      <c r="C23" s="209"/>
      <c r="D23" s="209"/>
      <c r="E23" s="209"/>
      <c r="F23" s="209"/>
      <c r="G23" s="209"/>
      <c r="H23" s="209"/>
      <c r="I23" s="209"/>
      <c r="J23" s="14"/>
      <c r="K23" s="14"/>
      <c r="L23" s="14"/>
    </row>
    <row r="24" spans="1:12" ht="9.75" customHeight="1" thickBot="1">
      <c r="A24" s="209"/>
      <c r="B24" s="253" t="s">
        <v>172</v>
      </c>
      <c r="C24" s="254"/>
      <c r="D24" s="254"/>
      <c r="E24" s="254"/>
      <c r="F24" s="254"/>
      <c r="G24" s="254"/>
      <c r="H24" s="254"/>
      <c r="I24" s="257"/>
    </row>
    <row r="25" spans="1:12" ht="9.75" customHeight="1">
      <c r="A25" s="209"/>
      <c r="B25" s="22"/>
      <c r="C25" s="19" t="s">
        <v>151</v>
      </c>
      <c r="D25" s="19" t="s">
        <v>166</v>
      </c>
      <c r="E25" s="19" t="s">
        <v>152</v>
      </c>
      <c r="F25" s="274" t="s">
        <v>167</v>
      </c>
      <c r="G25" s="274"/>
      <c r="H25" s="274"/>
      <c r="I25" s="274"/>
    </row>
    <row r="26" spans="1:12" ht="9.75" customHeight="1">
      <c r="A26" s="209"/>
      <c r="B26" s="23" t="s">
        <v>173</v>
      </c>
      <c r="C26" s="23">
        <v>8.5</v>
      </c>
      <c r="D26" s="23">
        <v>60</v>
      </c>
      <c r="E26" s="23">
        <v>0.25</v>
      </c>
      <c r="F26" s="261">
        <v>6</v>
      </c>
      <c r="G26" s="261"/>
      <c r="H26" s="261"/>
      <c r="I26" s="261"/>
    </row>
    <row r="27" spans="1:12" ht="9.75" customHeight="1">
      <c r="A27" s="209"/>
      <c r="B27" s="23" t="s">
        <v>174</v>
      </c>
      <c r="C27" s="23">
        <v>0.28000000000000003</v>
      </c>
      <c r="D27" s="23">
        <v>10</v>
      </c>
      <c r="E27" s="23">
        <v>0.69</v>
      </c>
      <c r="F27" s="261">
        <f>7*6</f>
        <v>42</v>
      </c>
      <c r="G27" s="261"/>
      <c r="H27" s="261"/>
      <c r="I27" s="261"/>
    </row>
    <row r="28" spans="1:12" ht="9.75" customHeight="1">
      <c r="A28" s="209"/>
      <c r="B28" s="23" t="s">
        <v>174</v>
      </c>
      <c r="C28" s="23">
        <v>1</v>
      </c>
      <c r="D28" s="23">
        <v>8.5</v>
      </c>
      <c r="E28" s="23">
        <v>0.8</v>
      </c>
      <c r="F28" s="258">
        <v>5</v>
      </c>
      <c r="G28" s="259"/>
      <c r="H28" s="259"/>
      <c r="I28" s="269"/>
    </row>
    <row r="29" spans="1:12" ht="9.75" customHeight="1">
      <c r="A29" s="209"/>
      <c r="B29" s="23" t="s">
        <v>175</v>
      </c>
      <c r="C29" s="23">
        <v>0.3</v>
      </c>
      <c r="D29" s="23"/>
      <c r="E29" s="23">
        <v>0.91</v>
      </c>
      <c r="F29" s="261">
        <f>2*6</f>
        <v>12</v>
      </c>
      <c r="G29" s="261"/>
      <c r="H29" s="261"/>
      <c r="I29" s="261"/>
    </row>
    <row r="30" spans="1:12" ht="9" customHeight="1">
      <c r="A30" s="209"/>
      <c r="B30" s="23" t="s">
        <v>176</v>
      </c>
      <c r="C30" s="23"/>
      <c r="D30" s="23"/>
      <c r="E30" s="23"/>
      <c r="F30" s="261">
        <v>7</v>
      </c>
      <c r="G30" s="261"/>
      <c r="H30" s="261"/>
      <c r="I30" s="261"/>
    </row>
    <row r="31" spans="1:12" ht="9" customHeight="1">
      <c r="A31" s="209"/>
    </row>
    <row r="32" spans="1:12" ht="9" customHeight="1">
      <c r="A32" s="209"/>
    </row>
    <row r="33" spans="1:1" ht="10.5" customHeight="1">
      <c r="A33" s="209"/>
    </row>
    <row r="34" spans="1:1" ht="12" customHeight="1"/>
    <row r="35" spans="1:1" ht="17.25" customHeight="1"/>
    <row r="36" spans="1:1" ht="30" customHeight="1"/>
  </sheetData>
  <mergeCells count="30">
    <mergeCell ref="F27:I27"/>
    <mergeCell ref="F29:I29"/>
    <mergeCell ref="F25:I25"/>
    <mergeCell ref="F28:I28"/>
    <mergeCell ref="G17:I17"/>
    <mergeCell ref="G18:I18"/>
    <mergeCell ref="G19:I19"/>
    <mergeCell ref="G20:I20"/>
    <mergeCell ref="G21:I21"/>
    <mergeCell ref="G14:I14"/>
    <mergeCell ref="F26:I26"/>
    <mergeCell ref="F15:I15"/>
    <mergeCell ref="G8:I8"/>
    <mergeCell ref="G9:I9"/>
    <mergeCell ref="B1:I1"/>
    <mergeCell ref="A4:A33"/>
    <mergeCell ref="B16:I16"/>
    <mergeCell ref="B22:I23"/>
    <mergeCell ref="B24:I24"/>
    <mergeCell ref="B4:I4"/>
    <mergeCell ref="G11:I11"/>
    <mergeCell ref="G12:I12"/>
    <mergeCell ref="G13:I13"/>
    <mergeCell ref="F30:I30"/>
    <mergeCell ref="B5:I5"/>
    <mergeCell ref="B6:I6"/>
    <mergeCell ref="B10:I10"/>
    <mergeCell ref="B3:I3"/>
    <mergeCell ref="B2:I2"/>
    <mergeCell ref="G7:I7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O24"/>
  <sheetViews>
    <sheetView view="pageBreakPreview" topLeftCell="B1" zoomScale="148" zoomScaleNormal="160" zoomScaleSheetLayoutView="148" workbookViewId="0">
      <selection activeCell="E27" sqref="E27"/>
    </sheetView>
  </sheetViews>
  <sheetFormatPr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9.83203125" customWidth="1"/>
    <col min="5" max="5" width="10.83203125" bestFit="1" customWidth="1"/>
    <col min="6" max="6" width="10.5" customWidth="1"/>
    <col min="7" max="7" width="11" bestFit="1" customWidth="1"/>
    <col min="8" max="8" width="14.6640625" customWidth="1"/>
    <col min="11" max="11" width="5.1640625" customWidth="1"/>
    <col min="12" max="12" width="0.33203125" hidden="1" customWidth="1"/>
    <col min="15" max="15" width="18.5" customWidth="1"/>
  </cols>
  <sheetData>
    <row r="1" spans="1:15" ht="66.75" customHeight="1" thickBot="1">
      <c r="C1" s="302" t="s">
        <v>177</v>
      </c>
      <c r="D1" s="267"/>
      <c r="E1" s="267"/>
      <c r="F1" s="267"/>
      <c r="G1" s="267"/>
      <c r="H1" s="267"/>
      <c r="I1" s="267"/>
      <c r="J1" s="267"/>
      <c r="K1" s="267"/>
      <c r="L1" s="267"/>
    </row>
    <row r="2" spans="1:15" ht="15" customHeight="1" thickBot="1">
      <c r="B2" s="209"/>
      <c r="C2" s="303" t="s">
        <v>178</v>
      </c>
      <c r="D2" s="304"/>
      <c r="E2" s="304"/>
      <c r="F2" s="304"/>
      <c r="G2" s="304"/>
      <c r="H2" s="304"/>
      <c r="I2" s="304"/>
      <c r="J2" s="304"/>
      <c r="K2" s="304"/>
      <c r="L2" s="305"/>
      <c r="M2" s="20"/>
      <c r="N2" s="21"/>
      <c r="O2" s="21"/>
    </row>
    <row r="3" spans="1:15" ht="15" customHeight="1" thickBot="1">
      <c r="B3" s="209"/>
      <c r="C3" s="306"/>
      <c r="D3" s="306"/>
      <c r="E3" s="306"/>
      <c r="F3" s="306"/>
      <c r="G3" s="306"/>
      <c r="H3" s="306"/>
      <c r="I3" s="306"/>
      <c r="J3" s="306"/>
      <c r="K3" s="306"/>
      <c r="L3" s="52"/>
      <c r="M3" s="20"/>
      <c r="N3" s="21"/>
      <c r="O3" s="21"/>
    </row>
    <row r="4" spans="1:15" ht="11.25" customHeight="1">
      <c r="B4" s="209"/>
      <c r="C4" s="264"/>
      <c r="D4" s="264"/>
      <c r="E4" s="264"/>
      <c r="F4" s="264"/>
      <c r="G4" s="264"/>
      <c r="H4" s="264"/>
      <c r="I4" s="264"/>
      <c r="J4" s="264"/>
      <c r="K4" s="264"/>
      <c r="L4" s="53"/>
      <c r="M4" s="20"/>
      <c r="N4" s="21"/>
      <c r="O4" s="21"/>
    </row>
    <row r="5" spans="1:15" ht="10.5" customHeight="1">
      <c r="B5" s="209"/>
      <c r="C5" s="34" t="s">
        <v>179</v>
      </c>
      <c r="D5" s="290" t="s">
        <v>180</v>
      </c>
      <c r="E5" s="291"/>
      <c r="F5" s="291"/>
      <c r="G5" s="291"/>
      <c r="H5" s="292"/>
      <c r="I5" s="293"/>
      <c r="J5" s="294"/>
      <c r="K5" s="294"/>
      <c r="L5" s="295"/>
      <c r="M5" s="288" t="s">
        <v>181</v>
      </c>
      <c r="N5" s="242"/>
      <c r="O5" s="289"/>
    </row>
    <row r="6" spans="1:15" ht="10.5" customHeight="1">
      <c r="B6" s="209"/>
      <c r="C6" s="24"/>
      <c r="D6" s="23" t="s">
        <v>155</v>
      </c>
      <c r="E6" s="54" t="s">
        <v>182</v>
      </c>
      <c r="F6" s="27" t="s">
        <v>183</v>
      </c>
      <c r="G6" s="55" t="s">
        <v>184</v>
      </c>
      <c r="H6" s="23" t="s">
        <v>154</v>
      </c>
      <c r="I6" s="261" t="s">
        <v>167</v>
      </c>
      <c r="J6" s="261"/>
      <c r="K6" s="261"/>
      <c r="L6" s="258"/>
      <c r="M6" s="278" t="s">
        <v>185</v>
      </c>
      <c r="N6" s="279"/>
      <c r="O6" s="280"/>
    </row>
    <row r="7" spans="1:15" ht="10.5" customHeight="1">
      <c r="B7" s="209"/>
      <c r="C7" s="23" t="s">
        <v>186</v>
      </c>
      <c r="D7" s="23" t="s">
        <v>50</v>
      </c>
      <c r="E7" s="74">
        <f>13*0.66</f>
        <v>8.58</v>
      </c>
      <c r="F7" s="75" t="s">
        <v>187</v>
      </c>
      <c r="G7" s="56"/>
      <c r="H7" s="23" t="s">
        <v>159</v>
      </c>
      <c r="I7" s="261">
        <v>2</v>
      </c>
      <c r="J7" s="261"/>
      <c r="K7" s="261"/>
      <c r="L7" s="258"/>
      <c r="M7" s="281"/>
      <c r="N7" s="282"/>
      <c r="O7" s="283"/>
    </row>
    <row r="8" spans="1:15" ht="11.25" customHeight="1">
      <c r="B8" s="209"/>
      <c r="C8" s="242"/>
      <c r="D8" s="242"/>
      <c r="E8" s="242"/>
      <c r="F8" s="242"/>
      <c r="G8" s="242"/>
      <c r="H8" s="242"/>
      <c r="I8" s="242"/>
      <c r="J8" s="242"/>
      <c r="K8" s="242"/>
      <c r="M8" s="281"/>
      <c r="N8" s="282"/>
      <c r="O8" s="283"/>
    </row>
    <row r="9" spans="1:15" ht="10.5" customHeight="1">
      <c r="B9" s="14"/>
      <c r="C9" s="258"/>
      <c r="D9" s="259"/>
      <c r="E9" s="259"/>
      <c r="F9" s="259"/>
      <c r="G9" s="259"/>
      <c r="H9" s="259"/>
      <c r="I9" s="259"/>
      <c r="J9" s="259"/>
      <c r="K9" s="259"/>
      <c r="L9" s="19"/>
      <c r="M9" s="284"/>
      <c r="N9" s="285"/>
      <c r="O9" s="286"/>
    </row>
    <row r="10" spans="1:15" ht="10.5" customHeight="1">
      <c r="B10" s="14"/>
      <c r="C10" s="35" t="s">
        <v>179</v>
      </c>
      <c r="D10" s="300" t="s">
        <v>188</v>
      </c>
      <c r="E10" s="300"/>
      <c r="F10" s="300"/>
      <c r="G10" s="300"/>
      <c r="H10" s="300"/>
      <c r="I10" s="301"/>
      <c r="J10" s="301"/>
      <c r="K10" s="301"/>
      <c r="L10" s="301"/>
      <c r="M10" s="288"/>
      <c r="N10" s="242"/>
      <c r="O10" s="242"/>
    </row>
    <row r="11" spans="1:15" ht="12" customHeight="1">
      <c r="C11" s="23" t="s">
        <v>189</v>
      </c>
      <c r="D11" s="23" t="s">
        <v>155</v>
      </c>
      <c r="E11" s="258" t="s">
        <v>190</v>
      </c>
      <c r="F11" s="259"/>
      <c r="G11" s="269"/>
      <c r="H11" s="23" t="s">
        <v>154</v>
      </c>
      <c r="I11" s="261" t="s">
        <v>167</v>
      </c>
      <c r="J11" s="261"/>
      <c r="K11" s="261"/>
      <c r="L11" s="258"/>
      <c r="M11" s="278" t="s">
        <v>191</v>
      </c>
      <c r="N11" s="279"/>
      <c r="O11" s="280"/>
    </row>
    <row r="12" spans="1:15" ht="17.25" customHeight="1">
      <c r="A12" s="17"/>
      <c r="C12" s="23"/>
      <c r="D12" s="26" t="s">
        <v>192</v>
      </c>
      <c r="E12" s="275">
        <f>2*12</f>
        <v>24</v>
      </c>
      <c r="F12" s="276"/>
      <c r="G12" s="277"/>
      <c r="H12" s="26" t="s">
        <v>193</v>
      </c>
      <c r="I12" s="275">
        <v>24</v>
      </c>
      <c r="J12" s="276"/>
      <c r="K12" s="276"/>
      <c r="L12" s="276"/>
      <c r="M12" s="281"/>
      <c r="N12" s="282"/>
      <c r="O12" s="283"/>
    </row>
    <row r="13" spans="1:15" ht="30" customHeight="1">
      <c r="A13" s="18"/>
      <c r="M13" s="284"/>
      <c r="N13" s="285"/>
      <c r="O13" s="286"/>
    </row>
    <row r="14" spans="1:15">
      <c r="C14" s="35" t="s">
        <v>179</v>
      </c>
      <c r="D14" s="300" t="s">
        <v>194</v>
      </c>
      <c r="E14" s="300"/>
      <c r="F14" s="300"/>
      <c r="G14" s="300"/>
      <c r="H14" s="301"/>
      <c r="I14" s="301"/>
      <c r="J14" s="301"/>
      <c r="K14" s="301"/>
      <c r="M14" s="242"/>
      <c r="N14" s="242"/>
      <c r="O14" s="242"/>
    </row>
    <row r="15" spans="1:15" ht="12.75" customHeight="1">
      <c r="C15" s="23" t="s">
        <v>160</v>
      </c>
      <c r="D15" s="23" t="s">
        <v>155</v>
      </c>
      <c r="E15" s="23" t="s">
        <v>153</v>
      </c>
      <c r="F15" s="23" t="s">
        <v>158</v>
      </c>
      <c r="G15" s="23" t="s">
        <v>154</v>
      </c>
      <c r="H15" s="261" t="s">
        <v>167</v>
      </c>
      <c r="I15" s="261"/>
      <c r="J15" s="261"/>
      <c r="K15" s="261"/>
      <c r="M15" s="279" t="s">
        <v>195</v>
      </c>
      <c r="N15" s="279"/>
      <c r="O15" s="279"/>
    </row>
    <row r="16" spans="1:15" ht="22.5">
      <c r="C16" s="23"/>
      <c r="D16" s="26" t="s">
        <v>196</v>
      </c>
      <c r="E16" s="26">
        <f>2*60.1</f>
        <v>120.2</v>
      </c>
      <c r="F16" s="26">
        <v>0.66</v>
      </c>
      <c r="G16" s="25" t="s">
        <v>159</v>
      </c>
      <c r="H16" s="275">
        <v>2</v>
      </c>
      <c r="I16" s="276"/>
      <c r="J16" s="276"/>
      <c r="K16" s="277"/>
      <c r="M16" s="282"/>
      <c r="N16" s="282"/>
      <c r="O16" s="282"/>
    </row>
    <row r="17" spans="3:15">
      <c r="C17" s="299"/>
      <c r="D17" s="299"/>
      <c r="E17" s="299"/>
      <c r="F17" s="299"/>
      <c r="G17" s="299"/>
      <c r="H17" s="299"/>
      <c r="I17" s="299"/>
      <c r="J17" s="299"/>
      <c r="K17" s="299"/>
      <c r="M17" s="282"/>
      <c r="N17" s="282"/>
      <c r="O17" s="282"/>
    </row>
    <row r="18" spans="3:15">
      <c r="C18" s="34" t="s">
        <v>179</v>
      </c>
      <c r="D18" s="290" t="s">
        <v>197</v>
      </c>
      <c r="E18" s="291"/>
      <c r="F18" s="291"/>
      <c r="G18" s="291"/>
      <c r="H18" s="292"/>
      <c r="I18" s="293"/>
      <c r="J18" s="294"/>
      <c r="K18" s="294"/>
      <c r="L18" s="295"/>
    </row>
    <row r="19" spans="3:15">
      <c r="C19" s="24"/>
      <c r="D19" s="23" t="s">
        <v>155</v>
      </c>
      <c r="E19" s="61" t="s">
        <v>153</v>
      </c>
      <c r="F19" s="62" t="s">
        <v>183</v>
      </c>
      <c r="G19" s="63" t="s">
        <v>184</v>
      </c>
      <c r="H19" s="23" t="s">
        <v>154</v>
      </c>
      <c r="I19" s="261" t="s">
        <v>167</v>
      </c>
      <c r="J19" s="261"/>
      <c r="K19" s="261"/>
      <c r="L19" s="258"/>
      <c r="M19" s="278" t="s">
        <v>198</v>
      </c>
      <c r="N19" s="279"/>
      <c r="O19" s="280"/>
    </row>
    <row r="20" spans="3:15">
      <c r="C20" s="23" t="s">
        <v>199</v>
      </c>
      <c r="D20" s="23" t="s">
        <v>50</v>
      </c>
      <c r="E20" s="48">
        <f>0.7+1.3+0.5+20</f>
        <v>22.5</v>
      </c>
      <c r="F20" s="57" t="s">
        <v>200</v>
      </c>
      <c r="G20" s="56"/>
      <c r="H20" s="23" t="s">
        <v>159</v>
      </c>
      <c r="I20" s="261">
        <v>2</v>
      </c>
      <c r="J20" s="261"/>
      <c r="K20" s="261"/>
      <c r="L20" s="258"/>
      <c r="M20" s="281"/>
      <c r="N20" s="282"/>
      <c r="O20" s="283"/>
    </row>
    <row r="21" spans="3:15">
      <c r="C21" s="19"/>
      <c r="D21" s="64"/>
      <c r="E21" s="64"/>
      <c r="F21" s="64"/>
      <c r="G21" s="65"/>
      <c r="H21" s="64"/>
      <c r="I21" s="64"/>
      <c r="J21" s="64"/>
      <c r="K21" s="64"/>
      <c r="M21" s="284"/>
      <c r="N21" s="285"/>
      <c r="O21" s="286"/>
    </row>
    <row r="22" spans="3:15">
      <c r="C22" s="34" t="s">
        <v>179</v>
      </c>
      <c r="D22" s="290" t="s">
        <v>201</v>
      </c>
      <c r="E22" s="291"/>
      <c r="F22" s="291"/>
      <c r="G22" s="291"/>
      <c r="H22" s="292"/>
      <c r="I22" s="293"/>
      <c r="J22" s="294"/>
      <c r="K22" s="294"/>
      <c r="L22" s="295"/>
      <c r="M22" s="287"/>
      <c r="N22" s="241"/>
      <c r="O22" s="241"/>
    </row>
    <row r="23" spans="3:15">
      <c r="C23" s="24"/>
      <c r="D23" s="23" t="s">
        <v>155</v>
      </c>
      <c r="E23" s="54" t="s">
        <v>202</v>
      </c>
      <c r="F23" s="261" t="s">
        <v>183</v>
      </c>
      <c r="G23" s="261"/>
      <c r="H23" s="23" t="s">
        <v>154</v>
      </c>
      <c r="I23" s="261" t="s">
        <v>167</v>
      </c>
      <c r="J23" s="261"/>
      <c r="K23" s="261"/>
      <c r="L23" s="258"/>
      <c r="M23" s="278" t="s">
        <v>203</v>
      </c>
      <c r="N23" s="279"/>
      <c r="O23" s="280"/>
    </row>
    <row r="24" spans="3:15" ht="25.5">
      <c r="C24" s="71" t="s">
        <v>204</v>
      </c>
      <c r="D24" s="72" t="s">
        <v>205</v>
      </c>
      <c r="E24" s="73">
        <v>1.5</v>
      </c>
      <c r="F24" s="297" t="s">
        <v>206</v>
      </c>
      <c r="G24" s="298"/>
      <c r="H24" s="72" t="s">
        <v>159</v>
      </c>
      <c r="I24" s="296">
        <f>5*5</f>
        <v>25</v>
      </c>
      <c r="J24" s="296"/>
      <c r="K24" s="296"/>
      <c r="M24" s="284"/>
      <c r="N24" s="285"/>
      <c r="O24" s="286"/>
    </row>
  </sheetData>
  <mergeCells count="41">
    <mergeCell ref="C9:K9"/>
    <mergeCell ref="C1:L1"/>
    <mergeCell ref="I5:L5"/>
    <mergeCell ref="C4:K4"/>
    <mergeCell ref="B2:B8"/>
    <mergeCell ref="C2:L2"/>
    <mergeCell ref="D5:H5"/>
    <mergeCell ref="I6:L6"/>
    <mergeCell ref="I7:L7"/>
    <mergeCell ref="C8:K8"/>
    <mergeCell ref="C3:K3"/>
    <mergeCell ref="D14:G14"/>
    <mergeCell ref="H14:K14"/>
    <mergeCell ref="H15:K15"/>
    <mergeCell ref="H16:K16"/>
    <mergeCell ref="D10:H10"/>
    <mergeCell ref="I10:L10"/>
    <mergeCell ref="I11:L11"/>
    <mergeCell ref="I12:L12"/>
    <mergeCell ref="E11:G11"/>
    <mergeCell ref="E12:G12"/>
    <mergeCell ref="C17:K17"/>
    <mergeCell ref="D18:H18"/>
    <mergeCell ref="I18:L18"/>
    <mergeCell ref="I19:L19"/>
    <mergeCell ref="I20:L20"/>
    <mergeCell ref="D22:H22"/>
    <mergeCell ref="I22:L22"/>
    <mergeCell ref="F23:G23"/>
    <mergeCell ref="I23:L23"/>
    <mergeCell ref="I24:K24"/>
    <mergeCell ref="F24:G24"/>
    <mergeCell ref="M19:O21"/>
    <mergeCell ref="M15:O17"/>
    <mergeCell ref="M22:O22"/>
    <mergeCell ref="M23:O24"/>
    <mergeCell ref="M5:O5"/>
    <mergeCell ref="M6:O9"/>
    <mergeCell ref="M11:O13"/>
    <mergeCell ref="M10:O10"/>
    <mergeCell ref="M14:O14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9C6C54-FF4E-4326-933F-86E0CCB30422}"/>
</file>

<file path=customXml/itemProps2.xml><?xml version="1.0" encoding="utf-8"?>
<ds:datastoreItem xmlns:ds="http://schemas.openxmlformats.org/officeDocument/2006/customXml" ds:itemID="{23B76431-1DFA-45F5-A49C-2E2912C3F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subject/>
  <dc:creator>Convenio UN-INVIAS</dc:creator>
  <cp:keywords/>
  <dc:description/>
  <cp:lastModifiedBy>Usuario invitado</cp:lastModifiedBy>
  <cp:revision/>
  <dcterms:created xsi:type="dcterms:W3CDTF">2023-05-05T20:57:36Z</dcterms:created>
  <dcterms:modified xsi:type="dcterms:W3CDTF">2023-12-15T20:14:58Z</dcterms:modified>
  <cp:category/>
  <cp:contentStatus/>
</cp:coreProperties>
</file>